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s Documentos\LABORAL\INFOCRITICA\Estadisticas\Cartera\2021\Est. Mensual Movilidad\Reportes\"/>
    </mc:Choice>
  </mc:AlternateContent>
  <workbookProtection workbookAlgorithmName="SHA-512" workbookHashValue="vkqAX4mA8QlfoHSxupS73WcOBb/4sy11hErrgOWDtkp9/Fkr+KEFnF4xSZqGvvKm+cCuvJaBJNbJlBVoekl3aA==" workbookSaltValue="4OKvcuejYVvp1R3y+M7pYw==" workbookSpinCount="100000" lockStructure="1"/>
  <bookViews>
    <workbookView xWindow="0" yWindow="0" windowWidth="23040" windowHeight="9816" tabRatio="756"/>
  </bookViews>
  <sheets>
    <sheet name="Indice" sheetId="1" r:id="rId1"/>
    <sheet name="Notas" sheetId="5" r:id="rId2"/>
    <sheet name="Nacional" sheetId="22" r:id="rId3"/>
    <sheet name="XV" sheetId="23" r:id="rId4"/>
    <sheet name="I" sheetId="24" r:id="rId5"/>
    <sheet name="II" sheetId="25" r:id="rId6"/>
    <sheet name="III" sheetId="26" r:id="rId7"/>
    <sheet name="IV" sheetId="27" r:id="rId8"/>
    <sheet name="V" sheetId="28" r:id="rId9"/>
    <sheet name="VI" sheetId="29" r:id="rId10"/>
    <sheet name="VII" sheetId="30" r:id="rId11"/>
    <sheet name="XVI" sheetId="31" r:id="rId12"/>
    <sheet name="VIII" sheetId="32" r:id="rId13"/>
    <sheet name="IX" sheetId="33" r:id="rId14"/>
    <sheet name="XIV" sheetId="34" r:id="rId15"/>
    <sheet name="X" sheetId="35" r:id="rId16"/>
    <sheet name="XI" sheetId="36" r:id="rId17"/>
    <sheet name="XII" sheetId="37" r:id="rId18"/>
    <sheet name="RM" sheetId="38" r:id="rId19"/>
    <sheet name="SI" sheetId="39" r:id="rId20"/>
    <sheet name="Total" sheetId="40" state="hidden" r:id="rId21"/>
  </sheets>
  <definedNames>
    <definedName name="_xlnm.Print_Area" localSheetId="4">I!$A$1:$P$71</definedName>
    <definedName name="_xlnm.Print_Area" localSheetId="5">II!$A$1:$P$71</definedName>
    <definedName name="_xlnm.Print_Area" localSheetId="6">III!$A$1:$P$71</definedName>
    <definedName name="_xlnm.Print_Area" localSheetId="0">Indice!$A$1:$I$41</definedName>
    <definedName name="_xlnm.Print_Area" localSheetId="7">IV!$A$1:$P$71</definedName>
    <definedName name="_xlnm.Print_Area" localSheetId="13">IX!$A$1:$P$71</definedName>
    <definedName name="_xlnm.Print_Area" localSheetId="2">Nacional!$A$1:$P$71</definedName>
    <definedName name="_xlnm.Print_Area" localSheetId="1">Notas!$A$1:$I$26</definedName>
    <definedName name="_xlnm.Print_Area" localSheetId="18">RM!$A$1:$P$71</definedName>
    <definedName name="_xlnm.Print_Area" localSheetId="19">SI!$A$1:$P$71</definedName>
    <definedName name="_xlnm.Print_Area" localSheetId="20">Total!$A$1:$P$71</definedName>
    <definedName name="_xlnm.Print_Area" localSheetId="8">V!$A$1:$P$71</definedName>
    <definedName name="_xlnm.Print_Area" localSheetId="9">VI!$A$1:$P$71</definedName>
    <definedName name="_xlnm.Print_Area" localSheetId="10">VII!$A$1:$P$71</definedName>
    <definedName name="_xlnm.Print_Area" localSheetId="12">VIII!$A$1:$P$71</definedName>
    <definedName name="_xlnm.Print_Area" localSheetId="15">X!$A$1:$P$71</definedName>
    <definedName name="_xlnm.Print_Area" localSheetId="16">XI!$A$1:$P$71</definedName>
    <definedName name="_xlnm.Print_Area" localSheetId="17">XII!$A$1:$P$71</definedName>
    <definedName name="_xlnm.Print_Area" localSheetId="14">XIV!$A$1:$P$71</definedName>
    <definedName name="_xlnm.Print_Area" localSheetId="3">XV!$A$1:$P$71</definedName>
    <definedName name="_xlnm.Print_Area" localSheetId="11">XVI!$A$1:$P$71</definedName>
    <definedName name="_xlnm.Print_Titles" localSheetId="4">I!$2:$7</definedName>
    <definedName name="_xlnm.Print_Titles" localSheetId="5">II!$2:$7</definedName>
    <definedName name="_xlnm.Print_Titles" localSheetId="6">III!$2:$7</definedName>
    <definedName name="_xlnm.Print_Titles" localSheetId="7">IV!$2:$7</definedName>
    <definedName name="_xlnm.Print_Titles" localSheetId="13">IX!$2:$7</definedName>
    <definedName name="_xlnm.Print_Titles" localSheetId="2">Nacional!$2:$7</definedName>
    <definedName name="_xlnm.Print_Titles" localSheetId="18">RM!$2:$7</definedName>
    <definedName name="_xlnm.Print_Titles" localSheetId="19">SI!$2:$7</definedName>
    <definedName name="_xlnm.Print_Titles" localSheetId="20">Total!$2:$7</definedName>
    <definedName name="_xlnm.Print_Titles" localSheetId="8">V!$2:$7</definedName>
    <definedName name="_xlnm.Print_Titles" localSheetId="9">VI!$2:$7</definedName>
    <definedName name="_xlnm.Print_Titles" localSheetId="10">VII!$2:$7</definedName>
    <definedName name="_xlnm.Print_Titles" localSheetId="12">VIII!$2:$7</definedName>
    <definedName name="_xlnm.Print_Titles" localSheetId="15">X!$2:$7</definedName>
    <definedName name="_xlnm.Print_Titles" localSheetId="16">XI!$2:$7</definedName>
    <definedName name="_xlnm.Print_Titles" localSheetId="17">XII!$2:$7</definedName>
    <definedName name="_xlnm.Print_Titles" localSheetId="14">XIV!$2:$7</definedName>
    <definedName name="_xlnm.Print_Titles" localSheetId="3">XV!$2:$7</definedName>
    <definedName name="_xlnm.Print_Titles" localSheetId="11">XVI!$2:$7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N67" i="40" l="1"/>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69" i="40"/>
  <c r="D69" i="39"/>
  <c r="D69" i="38"/>
  <c r="D69" i="37"/>
  <c r="D69" i="36"/>
  <c r="D69" i="35"/>
  <c r="D69" i="34"/>
  <c r="D69" i="33"/>
  <c r="D69" i="32"/>
  <c r="D69" i="31"/>
  <c r="D69" i="30"/>
  <c r="D69" i="29"/>
  <c r="D69" i="28"/>
  <c r="D69" i="27"/>
  <c r="D69" i="26"/>
  <c r="D69" i="25" l="1"/>
  <c r="D69" i="24"/>
  <c r="D69" i="23"/>
  <c r="C6" i="5" l="1"/>
  <c r="A3" i="40" l="1"/>
  <c r="A3" i="34"/>
  <c r="A3" i="28"/>
  <c r="A3" i="39"/>
  <c r="A3" i="33"/>
  <c r="A3" i="26"/>
  <c r="A3" i="27"/>
  <c r="A3" i="38"/>
  <c r="A3" i="31"/>
  <c r="A3" i="35"/>
  <c r="A3" i="32"/>
  <c r="A3" i="37"/>
  <c r="A3" i="36"/>
  <c r="A3" i="30"/>
  <c r="A3" i="29"/>
  <c r="A3" i="24"/>
  <c r="A3" i="23"/>
  <c r="A3" i="22"/>
  <c r="A3" i="25"/>
</calcChain>
</file>

<file path=xl/sharedStrings.xml><?xml version="1.0" encoding="utf-8"?>
<sst xmlns="http://schemas.openxmlformats.org/spreadsheetml/2006/main" count="1714" uniqueCount="106">
  <si>
    <t>INDICE</t>
  </si>
  <si>
    <t>CONTENIDO</t>
  </si>
  <si>
    <t>Fecha extracción de información:</t>
  </si>
  <si>
    <t>HOJA</t>
  </si>
  <si>
    <t>NOTAS</t>
  </si>
  <si>
    <t>N°</t>
  </si>
  <si>
    <t>DESCRIPCIÓN</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</si>
  <si>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</si>
  <si>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 xml:space="preserve">Fuente de Información: Superintendencia de Salud, Archivos Maestros de Cotizantes y Cargas de Isapres, Contratos y Cotizaciones de Salud. </t>
  </si>
  <si>
    <t>Total</t>
  </si>
  <si>
    <t>La categoría S/I corresponde a "Sin dato disponible" al momento de la elaboración del producto estadístico.</t>
  </si>
  <si>
    <t>(1) Cotizantes que abandonan el Sistema Isapre, Cotización Pactada promedio y Número de cargas promedio, por Sexo y Tramo de Edad.</t>
  </si>
  <si>
    <t>(4) Cotizantes que se cambian de Isapre, Cotización Pactada promedio y Número de cargas promedio, por Sexo y Tramo de Edad.</t>
  </si>
  <si>
    <t>(3) Diferencia de Cotizantes que abandonan y los que ingresan al Sistema Isapre, Cotización Pactada promedio y Número de cargas promedio, por Sexo y Tramo de Edad.</t>
  </si>
  <si>
    <t>(5) Cotizantes Vigentes, Cotización Pactada promedio y Número de cargas promedio, por Sexo y Tramo de Edad.</t>
  </si>
  <si>
    <t>XV</t>
  </si>
  <si>
    <t>I</t>
  </si>
  <si>
    <t>II</t>
  </si>
  <si>
    <t>III</t>
  </si>
  <si>
    <t>IV</t>
  </si>
  <si>
    <t>V</t>
  </si>
  <si>
    <t>VI</t>
  </si>
  <si>
    <t>VII</t>
  </si>
  <si>
    <t>XVI</t>
  </si>
  <si>
    <t>VIII</t>
  </si>
  <si>
    <t>IX</t>
  </si>
  <si>
    <t>XIV</t>
  </si>
  <si>
    <t>X</t>
  </si>
  <si>
    <t>XI</t>
  </si>
  <si>
    <t>XII</t>
  </si>
  <si>
    <t>RM</t>
  </si>
  <si>
    <t>SI</t>
  </si>
  <si>
    <r>
      <t xml:space="preserve">La </t>
    </r>
    <r>
      <rPr>
        <u/>
        <sz val="9"/>
        <rFont val="Verdana"/>
        <family val="2"/>
      </rPr>
      <t>Diferencia de Cotizantes</t>
    </r>
    <r>
      <rPr>
        <sz val="9"/>
        <rFont val="Verdana"/>
        <family val="2"/>
      </rPr>
      <t xml:space="preserve"> corresponde al resultado neto entre los cotizantes que </t>
    </r>
    <r>
      <rPr>
        <u/>
        <sz val="9"/>
        <rFont val="Verdana"/>
        <family val="2"/>
      </rPr>
      <t>ingresan</t>
    </r>
    <r>
      <rPr>
        <sz val="9"/>
        <rFont val="Verdana"/>
        <family val="2"/>
      </rPr>
      <t xml:space="preserve"> al Sistema Isapre (Cuadro 2) y los que lo </t>
    </r>
    <r>
      <rPr>
        <u/>
        <sz val="9"/>
        <rFont val="Verdana"/>
        <family val="2"/>
      </rPr>
      <t>abandonan</t>
    </r>
    <r>
      <rPr>
        <sz val="9"/>
        <rFont val="Verdana"/>
        <family val="2"/>
      </rPr>
      <t xml:space="preserve"> (Cuadro 1), considerando también las diferencias en la Cotización Pactada promedio y Número de Cargas promedio, para cada Tramo de Edad, Sexo y Región.</t>
    </r>
  </si>
  <si>
    <t>XV - REGIÓN DE ARICA Y PARINACOTA</t>
  </si>
  <si>
    <t>NIVEL NACIONAL</t>
  </si>
  <si>
    <t>Cuadro</t>
  </si>
  <si>
    <t>Tramo de Edad</t>
  </si>
  <si>
    <t>Sistema Isapre</t>
  </si>
  <si>
    <t>N° Cotizantes</t>
  </si>
  <si>
    <t>% de Cotizantes Vigentes</t>
  </si>
  <si>
    <t>Cotización Pactada Promedio por Cotizante ($)</t>
  </si>
  <si>
    <t>N° Cargas Promedio por Cotizante</t>
  </si>
  <si>
    <t>Sexo Femenino</t>
  </si>
  <si>
    <t>Sexo Masculino</t>
  </si>
  <si>
    <t>Sin Información Sexo</t>
  </si>
  <si>
    <t>Cotizantes que abandonan el Sistema Isapre</t>
  </si>
  <si>
    <t>0 a 19 años</t>
  </si>
  <si>
    <t>20 a 24 años</t>
  </si>
  <si>
    <t>25 a 29 años</t>
  </si>
  <si>
    <t>30 a 34 años</t>
  </si>
  <si>
    <t>35 a 39 años</t>
  </si>
  <si>
    <t>40 a 44 años</t>
  </si>
  <si>
    <t>45 a 49 años</t>
  </si>
  <si>
    <t>50 a 54 años</t>
  </si>
  <si>
    <t>55 a 59 años</t>
  </si>
  <si>
    <t>60 a 64 años</t>
  </si>
  <si>
    <t>65 y más años</t>
  </si>
  <si>
    <t>Cotizantes que ingresan al Sistema Isapre</t>
  </si>
  <si>
    <t>Diferencia de Cotizantes</t>
  </si>
  <si>
    <t>Cotizantes que se cambian de Isapre</t>
  </si>
  <si>
    <t>Cotizantes Vigentes</t>
  </si>
  <si>
    <t>Nacional</t>
  </si>
  <si>
    <t>I - REGIÓN DE TARAPACÁ</t>
  </si>
  <si>
    <t>II - REGIÓN DE ANTOFAGASTA</t>
  </si>
  <si>
    <t>III - REGIÓN DE ATACAMA</t>
  </si>
  <si>
    <t>IV - REGIÓN DE COQUIMBO</t>
  </si>
  <si>
    <t>V - REGIÓN DE VALPARAISO</t>
  </si>
  <si>
    <t>VI - REGIÓN DEL LIBERTADOR BERNARDO O´HIGGINS</t>
  </si>
  <si>
    <t>VII - REGIÓN DEL MAULE</t>
  </si>
  <si>
    <t>XVI- REGIÓN DE ÑUBLE</t>
  </si>
  <si>
    <t>VIII - REGIÓN DEL BIOBÍO</t>
  </si>
  <si>
    <t>IX - REGIÓN DE LA ARAUCANÍA</t>
  </si>
  <si>
    <t>XIV - REGIÓN DE LOS RÍOS</t>
  </si>
  <si>
    <t>X - REGIÓN DE LOS LAGOS</t>
  </si>
  <si>
    <t>XI - REGIÓN DE AYSÉN DEL GENERAL CARLOS IBÁÑEZ DEL CAMPO</t>
  </si>
  <si>
    <t>XII - REGIÓN DE MAGALLANES Y LA ANTÁRTICA CHILENA</t>
  </si>
  <si>
    <t>XIII - REGIÓN METROPOLITANA DE SANTIAGO</t>
  </si>
  <si>
    <t>S/I - SIN INFORMACIÓN DE REGIÓN</t>
  </si>
  <si>
    <t>TOTAL</t>
  </si>
  <si>
    <r>
      <t xml:space="preserve">Los Cotizantes que </t>
    </r>
    <r>
      <rPr>
        <u/>
        <sz val="9"/>
        <rFont val="Verdana"/>
        <family val="2"/>
      </rPr>
      <t>abandonan el Sistema Isapre</t>
    </r>
    <r>
      <rPr>
        <sz val="9"/>
        <rFont val="Verdana"/>
        <family val="2"/>
      </rPr>
      <t xml:space="preserve"> son aquellos Cotizantes que se encontraban con beneficios vigentes en el periodo 1 de información (del año anterior) y no se encuentran en el periodo 2 de información (del año actual). Se infiere que estos cotizantes se cambiaron a FONASA, a otro Sistema de Salud, o que han fallecido. Para ellos se incorpora el porcentaje que significan respecto al total de Cotizantes Vigentes (del periodo de información 2), la Cotización Pactada promedio (actualizada según variación del IPC entre ambos periodos) y el Número de Cargas promedio, para cada Tramo de Edad, Sexo y Región, que fueron informados en el periodo de información 1.</t>
    </r>
  </si>
  <si>
    <r>
      <t xml:space="preserve">Los Cotizantes que </t>
    </r>
    <r>
      <rPr>
        <u/>
        <sz val="9"/>
        <rFont val="Verdana"/>
        <family val="2"/>
      </rPr>
      <t>ingresan al Sistema Isapre</t>
    </r>
    <r>
      <rPr>
        <sz val="9"/>
        <rFont val="Verdana"/>
        <family val="2"/>
      </rPr>
      <t xml:space="preserve"> son aquellos Cotizantes que no se encontraban en el periodo 1 de información (del año anterior) y se encuentran con beneficios vigentes en el periodo 2 de información (del año actual). Se infiere que estos cotizantes vienen de FONASA u otro Sistema de Salud o que ingresan por primera vez a trabajar. Para ellos se incorpora el porcentaje que significan respecto al total de Cotizantes Vigentes, la Cotización Pactada promedio y el Número de Cargas promedio, para cada Tramo de Edad, Sexo y Región, que fueron informados en el periodo de información 2.</t>
    </r>
  </si>
  <si>
    <r>
      <t xml:space="preserve">Los Cotizantes que </t>
    </r>
    <r>
      <rPr>
        <u/>
        <sz val="9"/>
        <rFont val="Verdana"/>
        <family val="2"/>
      </rPr>
      <t>se cambian de Isapre</t>
    </r>
    <r>
      <rPr>
        <sz val="9"/>
        <rFont val="Verdana"/>
        <family val="2"/>
      </rPr>
      <t xml:space="preserve"> son aquellos Cotizantes que en el periodo de información 2 (año actual) se encuentran con beneficios vigentes en una Isapre distinta a la que se encontraban en el periodo de información 1 (año anterior). Para ellos se incorpora el porcentaje que significan respecto al total de Cotizantes Vigentes, la Cotización Pactada promedio y el Número de Cargas promedio, para cada tramo de edad, Sexo y Región, que fueron informados en el periodo de información 2.</t>
    </r>
  </si>
  <si>
    <t>ESTADÍSTICA MENSUAL DE MOVILIDAD DE CARTERA DE COTIZANTES DEL SISTEMA ISAPRE A NIVEL REGIONAL</t>
  </si>
  <si>
    <r>
      <t xml:space="preserve">La </t>
    </r>
    <r>
      <rPr>
        <b/>
        <sz val="9"/>
        <color indexed="63"/>
        <rFont val="Verdana"/>
        <family val="2"/>
      </rPr>
      <t>Estadística Mensual de Movilidad de Cartera de Cotizantes del Sistema Isapre a Nivel Regional</t>
    </r>
    <r>
      <rPr>
        <sz val="9"/>
        <color indexed="63"/>
        <rFont val="Verdana"/>
        <family val="2"/>
      </rPr>
      <t xml:space="preserve"> contiene los siguientes cuadros de información, a Nivel Nacional y para cada Región del país:</t>
    </r>
  </si>
  <si>
    <t>Estadística Mensual de Movilidad de Cartera de Cotizantes del Sistema Isapre - Nivel Nacional</t>
  </si>
  <si>
    <t>Estadística Mensual de Movilidad de Cartera de Cotizantes del Sistema Isapre a Nivel Regional - Región de Arica y Parinacota</t>
  </si>
  <si>
    <t>Estadística Mensual de Movilidad de Cartera de Cotizantes del Sistema Isapre a Nivel Regional - Región de Tarapacá</t>
  </si>
  <si>
    <t>Estadística Mensual de Movilidad de Cartera de Cotizantes del Sistema Isapre a Nivel Regional - Región de Antofagasta</t>
  </si>
  <si>
    <t>Estadística Mensual de Movilidad de Cartera de Cotizantes del Sistema Isapre a Nivel Regional - Región de Atacama</t>
  </si>
  <si>
    <t>Estadística Mensual de Movilidad de Cartera de Cotizantes del Sistema Isapre a Nivel Regional - Región de Coquimbo</t>
  </si>
  <si>
    <t>Estadística Mensual de Movilidad de Cartera de Cotizantes del Sistema Isapre a Nivel Regional - Región del Libertador Bernardo O´higgins</t>
  </si>
  <si>
    <t>Estadística Mensual de Movilidad de Cartera de Cotizantes del Sistema Isapre a Nivel Regional - Región del Maule</t>
  </si>
  <si>
    <t>Estadística Mensual de Movilidad de Cartera de Cotizantes del Sistema Isapre a Nivel Regional - Región de Ñuble</t>
  </si>
  <si>
    <t>Estadística Mensual de Movilidad de Cartera de Cotizantes del Sistema Isapre a Nivel Regional - Región del Biobío</t>
  </si>
  <si>
    <t>Estadística Mensual de Movilidad de Cartera de Cotizantes del Sistema Isapre a Nivel Regional - Región de La Araucanía</t>
  </si>
  <si>
    <t>Estadística Mensual de Movilidad de Cartera de Cotizantes del Sistema Isapre a Nivel Regional - Región de Los Ríos</t>
  </si>
  <si>
    <t>Estadística Mensual de Movilidad de Cartera de Cotizantes del Sistema Isapre a Nivel Regional - Región de Los Lagos</t>
  </si>
  <si>
    <t>Estadística Mensual de Movilidad de Cartera de Cotizantes del Sistema Isapre a Nivel Regional - Región de Aysén del General Carlos Ibáñez del Campo</t>
  </si>
  <si>
    <t>Estadística Mensual de Movilidad de Cartera de Cotizantes del Sistema Isapre a Nivel Regional - Región de Magallanes y la Antártica Chilena</t>
  </si>
  <si>
    <t>Estadística Mensual de Movilidad de Cartera de Cotizantes del Sistema Isapre a Nivel Regional - Región Metropolitana de Santiago</t>
  </si>
  <si>
    <t>Estadística Mensual de Movilidad de Cartera de Cotizantes del Sistema Isapre a Nivel Regional - Sin Información Región</t>
  </si>
  <si>
    <t>(2) Cotizantes que ingresan al Sistema Isapre, Cotización Pactada promedio y Número de cargas promedio, por Sexo y Tramo de Edad.</t>
  </si>
  <si>
    <t>La Superintendencia de Salud se encuentra trabajando en la optimización de las Estadísticas que elabora y publica. Por lo anterior, la información referida al año 2021 presenta algunas modificaciones tendientes a la incorporación de contenido relevante para el usuario y a la mejora de los tiempos de publicación de la misma. 
En este producto estadístico en particular, se efectuaron -principalmente- las siguientes modificaciones:
- Modificación del nombre, con el fin de entregar mayor información al usuario, incorporando la periodicidad de elaboración y el nivel de agregación de la misma (si la información contenida es a nivel nacional o se encuentra desagregada a nivel regional o comunal). Se modifica de "Estadística de Movilidad de Contratos de Isapre Acumulados" a "Estadística Mensual de Movilidad de Cartera de Cotizantes del Sistema Isapre a Nivel Regional".</t>
  </si>
  <si>
    <t>Los Cotizantes que se movilizan en el Sistema Isapre corresponde a la sumatoria de aquellos que ingresaron al Sistema, los que lo abandonaron y los que se cambiaron de Isapre.</t>
  </si>
  <si>
    <t>Estadística Mensual de Movilidad de Cartera de Cotizantes del Sistema Isapre a Nivel Regional - Región de Valparaíso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</si>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</sst>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_ * #,##0.0_ ;_ * \-#,##0.0_ ;_ * &quot;-&quot;_ ;_ @_ "/>
  </numFmts>
  <fonts count="30" x14ac:knownFonts="1">
    <font>
      <sz val="9"/>
      <color theme="1"/>
      <name val="Calibri"/>
      <family val="2"/>
      <scheme val="minor"/>
    </font>
    <font>
      <b/>
      <sz val="9"/>
      <color indexed="63"/>
      <name val="Verdana"/>
      <family val="2"/>
    </font>
    <font>
      <sz val="12"/>
      <name val="Times"/>
      <family val="1"/>
    </font>
    <font>
      <sz val="9"/>
      <name val="Verdana"/>
      <family val="2"/>
    </font>
    <font>
      <sz val="10"/>
      <name val="Helv"/>
    </font>
    <font>
      <b/>
      <sz val="9"/>
      <name val="Verdana"/>
      <family val="2"/>
    </font>
    <font>
      <u/>
      <sz val="9.6"/>
      <color indexed="12"/>
      <name val="Times"/>
      <family val="1"/>
    </font>
    <font>
      <b/>
      <i/>
      <sz val="9"/>
      <color indexed="8"/>
      <name val="Verdana"/>
      <family val="2"/>
    </font>
    <font>
      <b/>
      <sz val="10.5"/>
      <color rgb="FF0067B7"/>
      <name val="Verdana"/>
      <family val="2"/>
    </font>
    <font>
      <sz val="8.5"/>
      <name val="Verdana"/>
      <family val="2"/>
    </font>
    <font>
      <b/>
      <sz val="8.5"/>
      <name val="Verdana"/>
      <family val="2"/>
    </font>
    <font>
      <sz val="8"/>
      <name val="Verdana"/>
      <family val="2"/>
    </font>
    <font>
      <b/>
      <sz val="15"/>
      <color rgb="FF0067B7"/>
      <name val="Verdana"/>
      <family val="2"/>
    </font>
    <font>
      <b/>
      <sz val="15"/>
      <color rgb="FF0070C0"/>
      <name val="Verdana"/>
      <family val="2"/>
    </font>
    <font>
      <sz val="10"/>
      <name val="Verdana"/>
      <family val="2"/>
    </font>
    <font>
      <sz val="12"/>
      <name val="Verdana"/>
      <family val="2"/>
    </font>
    <font>
      <b/>
      <sz val="12"/>
      <color indexed="63"/>
      <name val="Verdana"/>
      <family val="2"/>
    </font>
    <font>
      <b/>
      <sz val="10"/>
      <name val="Verdana"/>
      <family val="2"/>
    </font>
    <font>
      <sz val="9"/>
      <color theme="1"/>
      <name val="Verdana"/>
      <family val="2"/>
    </font>
    <font>
      <b/>
      <sz val="12"/>
      <name val="Verdana"/>
      <family val="2"/>
    </font>
    <font>
      <b/>
      <sz val="14"/>
      <color rgb="FF0067B7"/>
      <name val="Verdana"/>
      <family val="2"/>
    </font>
    <font>
      <b/>
      <u/>
      <sz val="10"/>
      <name val="Verdana"/>
      <family val="2"/>
    </font>
    <font>
      <b/>
      <sz val="8"/>
      <color theme="1"/>
      <name val="Verdana"/>
      <family val="2"/>
    </font>
    <font>
      <b/>
      <sz val="8"/>
      <name val="Verdana"/>
      <family val="2"/>
    </font>
    <font>
      <sz val="8.5"/>
      <color theme="1"/>
      <name val="Verdana"/>
      <family val="2"/>
    </font>
    <font>
      <sz val="9"/>
      <color indexed="63"/>
      <name val="Verdana"/>
      <family val="2"/>
    </font>
    <font>
      <sz val="9"/>
      <color theme="1"/>
      <name val="Calibri"/>
      <family val="2"/>
      <scheme val="minor"/>
    </font>
    <font>
      <u/>
      <sz val="9"/>
      <name val="Verdana"/>
      <family val="2"/>
    </font>
    <font>
      <sz val="8.5"/>
      <color rgb="FFFF0000"/>
      <name val="Verdana"/>
      <family val="2"/>
    </font>
    <font>
      <b/>
      <sz val="14"/>
      <color rgb="FF0070C0"/>
      <name val="Verdana"/>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7">
    <border>
      <left/>
      <right/>
      <top/>
      <bottom/>
      <diagonal/>
    </border>
    <border>
      <left style="dotted">
        <color indexed="8"/>
      </left>
      <right/>
      <top/>
      <bottom/>
      <diagonal/>
    </border>
    <border>
      <left/>
      <right style="dotted">
        <color indexed="8"/>
      </right>
      <top/>
      <bottom/>
      <diagonal/>
    </border>
    <border>
      <left/>
      <right/>
      <top/>
      <bottom style="double">
        <color theme="0" tint="-0.499984740745262"/>
      </bottom>
      <diagonal/>
    </border>
    <border>
      <left style="dotted">
        <color theme="0" tint="-0.499984740745262"/>
      </left>
      <right/>
      <top/>
      <bottom/>
      <diagonal/>
    </border>
    <border>
      <left style="dotted">
        <color theme="0" tint="-0.499984740745262"/>
      </left>
      <right/>
      <top/>
      <bottom style="double">
        <color theme="0" tint="-0.499984740745262"/>
      </bottom>
      <diagonal/>
    </border>
    <border>
      <left/>
      <right/>
      <top style="thin">
        <color indexed="8"/>
      </top>
      <bottom/>
      <diagonal/>
    </border>
    <border>
      <left/>
      <right style="dotted">
        <color indexed="8"/>
      </right>
      <top style="thin">
        <color indexed="8"/>
      </top>
      <bottom/>
      <diagonal/>
    </border>
    <border>
      <left/>
      <right/>
      <top style="thin">
        <color indexed="8"/>
      </top>
      <bottom style="thin">
        <color indexed="64"/>
      </bottom>
      <diagonal/>
    </border>
    <border>
      <left style="dotted">
        <color indexed="8"/>
      </left>
      <right/>
      <top style="thin">
        <color indexed="8"/>
      </top>
      <bottom style="thin">
        <color indexed="64"/>
      </bottom>
      <diagonal/>
    </border>
    <border>
      <left/>
      <right style="dotted">
        <color indexed="8"/>
      </right>
      <top/>
      <bottom style="thin">
        <color indexed="64"/>
      </bottom>
      <diagonal/>
    </border>
    <border>
      <left/>
      <right style="dotted">
        <color theme="0" tint="-0.499984740745262"/>
      </right>
      <top/>
      <bottom/>
      <diagonal/>
    </border>
    <border>
      <left style="dotted">
        <color auto="1"/>
      </left>
      <right/>
      <top/>
      <bottom/>
      <diagonal/>
    </border>
    <border>
      <left/>
      <right/>
      <top/>
      <bottom style="dotted">
        <color auto="1"/>
      </bottom>
      <diagonal/>
    </border>
    <border>
      <left style="dotted">
        <color auto="1"/>
      </left>
      <right/>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top/>
      <bottom style="thin">
        <color indexed="8"/>
      </bottom>
      <diagonal/>
    </border>
    <border>
      <left style="dotted">
        <color indexed="8"/>
      </left>
      <right/>
      <top/>
      <bottom style="thin">
        <color indexed="8"/>
      </bottom>
      <diagonal/>
    </border>
    <border>
      <left/>
      <right style="dotted">
        <color indexed="8"/>
      </right>
      <top/>
      <bottom style="thin">
        <color indexed="8"/>
      </bottom>
      <diagonal/>
    </border>
    <border>
      <left/>
      <right/>
      <top/>
      <bottom style="thin">
        <color indexed="64"/>
      </bottom>
      <diagonal/>
    </border>
    <border>
      <left/>
      <right style="dotted">
        <color indexed="8"/>
      </right>
      <top style="thin">
        <color indexed="8"/>
      </top>
      <bottom style="thin">
        <color indexed="64"/>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style="dotted">
        <color indexed="8"/>
      </left>
      <right style="dotted">
        <color indexed="8"/>
      </right>
      <top/>
      <bottom/>
      <diagonal/>
    </border>
    <border>
      <left style="dotted">
        <color indexed="8"/>
      </left>
      <right style="dotted">
        <color indexed="8"/>
      </right>
      <top/>
      <bottom style="thin">
        <color indexed="64"/>
      </bottom>
      <diagonal/>
    </border>
    <border>
      <left style="dotted">
        <color indexed="64"/>
      </left>
      <right/>
      <top/>
      <bottom style="thin">
        <color indexed="64"/>
      </bottom>
      <diagonal/>
    </border>
  </borders>
  <cellStyleXfs count="6">
    <xf numFmtId="0" fontId="0" fillId="0" borderId="0"/>
    <xf numFmtId="164" fontId="2" fillId="0" borderId="0"/>
    <xf numFmtId="37" fontId="4" fillId="0" borderId="0"/>
    <xf numFmtId="0" fontId="6" fillId="0" borderId="0" applyNumberFormat="0" applyFill="0" applyBorder="0" applyAlignment="0" applyProtection="0">
      <alignment vertical="top"/>
      <protection locked="0"/>
    </xf>
    <xf numFmtId="41" fontId="26" fillId="0" borderId="0" applyFont="0" applyFill="0" applyBorder="0" applyAlignment="0" applyProtection="0"/>
    <xf numFmtId="9" fontId="26" fillId="0" borderId="0" applyFont="0" applyFill="0" applyBorder="0" applyAlignment="0" applyProtection="0"/>
  </cellStyleXfs>
  <cellXfs count="116">
    <xf numFmtId="0" fontId="0" fillId="0" borderId="0" xfId="0"/>
    <xf numFmtId="0" fontId="9" fillId="2" borderId="0" xfId="0" applyFont="1" applyFill="1" applyAlignment="1">
      <alignment vertical="center"/>
    </xf>
    <xf numFmtId="0" fontId="9" fillId="2" borderId="0" xfId="0" applyFont="1" applyFill="1" applyAlignment="1">
      <alignment vertical="center" wrapText="1"/>
    </xf>
    <xf numFmtId="0" fontId="10" fillId="2" borderId="0" xfId="0" applyFont="1" applyFill="1" applyAlignment="1">
      <alignment vertical="center"/>
    </xf>
    <xf numFmtId="164" fontId="13" fillId="2" borderId="0" xfId="1" applyFont="1" applyFill="1" applyAlignment="1">
      <alignment vertical="center"/>
    </xf>
    <xf numFmtId="164" fontId="15" fillId="2" borderId="0" xfId="1" applyFont="1" applyFill="1" applyAlignment="1">
      <alignment vertical="center"/>
    </xf>
    <xf numFmtId="164" fontId="3" fillId="2" borderId="0" xfId="1" applyFont="1" applyFill="1" applyAlignment="1">
      <alignment vertical="center"/>
    </xf>
    <xf numFmtId="164" fontId="1" fillId="2" borderId="0" xfId="1" applyFont="1" applyFill="1" applyAlignment="1">
      <alignment horizontal="left" vertical="center"/>
    </xf>
    <xf numFmtId="164" fontId="3" fillId="2" borderId="0" xfId="1" applyFont="1" applyFill="1" applyAlignment="1">
      <alignment vertical="center" wrapText="1"/>
    </xf>
    <xf numFmtId="164" fontId="3" fillId="2" borderId="0" xfId="1" applyFont="1" applyFill="1" applyBorder="1" applyAlignment="1">
      <alignment vertical="center"/>
    </xf>
    <xf numFmtId="17" fontId="7" fillId="2" borderId="0" xfId="0" quotePrefix="1" applyNumberFormat="1" applyFont="1" applyFill="1" applyBorder="1" applyAlignment="1">
      <alignment vertical="center"/>
    </xf>
    <xf numFmtId="49" fontId="1" fillId="2" borderId="0" xfId="0" applyNumberFormat="1" applyFont="1" applyFill="1" applyAlignment="1" applyProtection="1">
      <alignment vertical="center"/>
    </xf>
    <xf numFmtId="164" fontId="16" fillId="2" borderId="0" xfId="1" applyFont="1" applyFill="1" applyAlignment="1">
      <alignment vertical="center"/>
    </xf>
    <xf numFmtId="164" fontId="5" fillId="2" borderId="0" xfId="3" applyNumberFormat="1" applyFont="1" applyFill="1" applyAlignment="1" applyProtection="1">
      <alignment vertical="center"/>
    </xf>
    <xf numFmtId="164" fontId="14" fillId="2" borderId="0" xfId="1" applyFont="1" applyFill="1" applyAlignment="1">
      <alignment vertical="center"/>
    </xf>
    <xf numFmtId="164" fontId="19" fillId="2" borderId="0" xfId="1" applyFont="1" applyFill="1" applyAlignment="1">
      <alignment horizontal="right" vertical="center"/>
    </xf>
    <xf numFmtId="164" fontId="20" fillId="2" borderId="0" xfId="1" applyFont="1" applyFill="1" applyAlignment="1">
      <alignment vertical="center"/>
    </xf>
    <xf numFmtId="0" fontId="18" fillId="2" borderId="0" xfId="0" applyFont="1" applyFill="1" applyAlignment="1">
      <alignment vertical="center"/>
    </xf>
    <xf numFmtId="37" fontId="17" fillId="2" borderId="0" xfId="2" applyFont="1" applyFill="1" applyBorder="1" applyAlignment="1">
      <alignment horizontal="center" vertical="center"/>
    </xf>
    <xf numFmtId="37" fontId="17" fillId="2" borderId="4" xfId="2" applyFont="1" applyFill="1" applyBorder="1" applyAlignment="1">
      <alignment horizontal="center" vertical="center"/>
    </xf>
    <xf numFmtId="17" fontId="8" fillId="2" borderId="0" xfId="0" applyNumberFormat="1" applyFont="1" applyFill="1" applyAlignment="1" applyProtection="1">
      <alignment horizontal="center" vertical="center"/>
    </xf>
    <xf numFmtId="0" fontId="14" fillId="2" borderId="0" xfId="0" applyFont="1" applyFill="1" applyAlignment="1">
      <alignment vertical="center"/>
    </xf>
    <xf numFmtId="164" fontId="9" fillId="2" borderId="0" xfId="1" applyFont="1" applyFill="1" applyAlignment="1">
      <alignment vertical="center"/>
    </xf>
    <xf numFmtId="37" fontId="9" fillId="2" borderId="0" xfId="0" applyNumberFormat="1" applyFont="1" applyFill="1" applyAlignment="1" applyProtection="1">
      <alignment horizontal="center" vertical="center"/>
    </xf>
    <xf numFmtId="37" fontId="9" fillId="2" borderId="0" xfId="0" applyNumberFormat="1" applyFont="1" applyFill="1" applyAlignment="1" applyProtection="1">
      <alignment vertical="center" wrapText="1"/>
    </xf>
    <xf numFmtId="37" fontId="17" fillId="2" borderId="3" xfId="2" applyFont="1" applyFill="1" applyBorder="1" applyAlignment="1">
      <alignment horizontal="center" vertical="center"/>
    </xf>
    <xf numFmtId="164" fontId="25" fillId="2" borderId="0" xfId="1" applyFont="1" applyFill="1" applyBorder="1" applyAlignment="1">
      <alignment horizontal="left" vertical="center"/>
    </xf>
    <xf numFmtId="0" fontId="24" fillId="2" borderId="0" xfId="0" applyFont="1" applyFill="1" applyBorder="1" applyAlignment="1">
      <alignment horizontal="left" vertical="center"/>
    </xf>
    <xf numFmtId="164" fontId="19" fillId="2" borderId="0" xfId="1" quotePrefix="1" applyFont="1" applyFill="1" applyAlignment="1">
      <alignment horizontal="left" vertical="center"/>
    </xf>
    <xf numFmtId="37" fontId="17" fillId="2" borderId="12" xfId="2" applyFont="1" applyFill="1" applyBorder="1" applyAlignment="1">
      <alignment horizontal="center" vertical="center"/>
    </xf>
    <xf numFmtId="164" fontId="14" fillId="2" borderId="0" xfId="1" applyFont="1" applyFill="1" applyBorder="1" applyAlignment="1">
      <alignment vertical="center"/>
    </xf>
    <xf numFmtId="37" fontId="5" fillId="2" borderId="13" xfId="2" applyFont="1" applyFill="1" applyBorder="1" applyAlignment="1">
      <alignment horizontal="center" vertical="center"/>
    </xf>
    <xf numFmtId="37" fontId="5" fillId="2" borderId="15" xfId="2" applyFont="1" applyFill="1" applyBorder="1" applyAlignment="1">
      <alignment horizontal="center" vertical="center"/>
    </xf>
    <xf numFmtId="164" fontId="3" fillId="2" borderId="0" xfId="1" applyFont="1" applyFill="1" applyAlignment="1">
      <alignment horizontal="justify" vertical="center"/>
    </xf>
    <xf numFmtId="37" fontId="21" fillId="2" borderId="0" xfId="0" applyNumberFormat="1" applyFont="1" applyFill="1" applyAlignment="1" applyProtection="1">
      <alignment vertical="center"/>
    </xf>
    <xf numFmtId="41" fontId="9" fillId="2" borderId="0" xfId="4" applyFont="1" applyFill="1" applyAlignment="1" applyProtection="1">
      <alignment vertical="center"/>
    </xf>
    <xf numFmtId="41" fontId="9" fillId="2" borderId="0" xfId="4" applyFont="1" applyFill="1" applyAlignment="1">
      <alignment vertical="center"/>
    </xf>
    <xf numFmtId="164" fontId="11" fillId="2" borderId="0" xfId="1" applyFont="1" applyFill="1" applyAlignment="1">
      <alignment vertical="center"/>
    </xf>
    <xf numFmtId="0" fontId="22" fillId="2" borderId="0" xfId="0" applyFont="1" applyFill="1" applyAlignment="1">
      <alignment vertical="center"/>
    </xf>
    <xf numFmtId="37" fontId="17" fillId="2" borderId="3" xfId="2" applyFont="1" applyFill="1" applyBorder="1" applyAlignment="1">
      <alignment horizontal="center" vertical="center"/>
    </xf>
    <xf numFmtId="37" fontId="21" fillId="2" borderId="0" xfId="0" applyNumberFormat="1" applyFont="1" applyFill="1" applyAlignment="1" applyProtection="1">
      <alignment horizontal="center" vertical="center"/>
    </xf>
    <xf numFmtId="0" fontId="24" fillId="2" borderId="4" xfId="0" applyFont="1" applyFill="1" applyBorder="1" applyAlignment="1">
      <alignment horizontal="left" vertical="center" indent="2"/>
    </xf>
    <xf numFmtId="0" fontId="28" fillId="2" borderId="0" xfId="0" applyFont="1" applyFill="1" applyAlignment="1">
      <alignment vertical="center"/>
    </xf>
    <xf numFmtId="41" fontId="9" fillId="2" borderId="1" xfId="4" applyFont="1" applyFill="1" applyBorder="1" applyAlignment="1" applyProtection="1">
      <alignment vertical="center"/>
    </xf>
    <xf numFmtId="41" fontId="9" fillId="2" borderId="0" xfId="4" applyFont="1" applyFill="1" applyBorder="1" applyAlignment="1" applyProtection="1">
      <alignment vertical="center"/>
    </xf>
    <xf numFmtId="41" fontId="10" fillId="2" borderId="0" xfId="4" applyFont="1" applyFill="1" applyBorder="1" applyAlignment="1" applyProtection="1">
      <alignment vertical="center"/>
    </xf>
    <xf numFmtId="41" fontId="10" fillId="2" borderId="20" xfId="4" applyFont="1" applyFill="1" applyBorder="1" applyAlignment="1" applyProtection="1">
      <alignment vertical="center"/>
    </xf>
    <xf numFmtId="37" fontId="10" fillId="2" borderId="0" xfId="0" applyNumberFormat="1" applyFont="1" applyFill="1" applyAlignment="1" applyProtection="1">
      <alignment vertical="center" wrapText="1"/>
    </xf>
    <xf numFmtId="37" fontId="10" fillId="2" borderId="0" xfId="0" applyNumberFormat="1" applyFont="1" applyFill="1" applyAlignment="1" applyProtection="1">
      <alignment vertical="center"/>
    </xf>
    <xf numFmtId="165" fontId="9" fillId="2" borderId="0" xfId="5" applyNumberFormat="1" applyFont="1" applyFill="1" applyAlignment="1">
      <alignment vertical="center"/>
    </xf>
    <xf numFmtId="165" fontId="21" fillId="2" borderId="0" xfId="5" applyNumberFormat="1" applyFont="1" applyFill="1" applyAlignment="1" applyProtection="1">
      <alignment vertical="center"/>
    </xf>
    <xf numFmtId="165" fontId="8" fillId="2" borderId="0" xfId="5" applyNumberFormat="1" applyFont="1" applyFill="1" applyAlignment="1" applyProtection="1">
      <alignment horizontal="center" vertical="center"/>
    </xf>
    <xf numFmtId="165" fontId="23" fillId="3" borderId="17" xfId="5" applyNumberFormat="1" applyFont="1" applyFill="1" applyBorder="1" applyAlignment="1" applyProtection="1">
      <alignment horizontal="center" vertical="center" wrapText="1"/>
    </xf>
    <xf numFmtId="165" fontId="9" fillId="2" borderId="0" xfId="5" applyNumberFormat="1" applyFont="1" applyFill="1" applyBorder="1" applyAlignment="1" applyProtection="1">
      <alignment vertical="center"/>
    </xf>
    <xf numFmtId="165" fontId="10" fillId="2" borderId="20" xfId="5" applyNumberFormat="1" applyFont="1" applyFill="1" applyBorder="1" applyAlignment="1" applyProtection="1">
      <alignment vertical="center"/>
    </xf>
    <xf numFmtId="165" fontId="9" fillId="2" borderId="0" xfId="5" applyNumberFormat="1" applyFont="1" applyFill="1" applyAlignment="1" applyProtection="1">
      <alignment vertical="center"/>
    </xf>
    <xf numFmtId="165" fontId="9" fillId="2" borderId="0" xfId="5" applyNumberFormat="1" applyFont="1" applyFill="1" applyAlignment="1" applyProtection="1">
      <alignment vertical="center" wrapText="1"/>
    </xf>
    <xf numFmtId="41" fontId="21" fillId="2" borderId="0" xfId="4" applyFont="1" applyFill="1" applyAlignment="1" applyProtection="1">
      <alignment vertical="center"/>
    </xf>
    <xf numFmtId="41" fontId="8" fillId="2" borderId="0" xfId="4" applyFont="1" applyFill="1" applyAlignment="1" applyProtection="1">
      <alignment horizontal="center" vertical="center"/>
    </xf>
    <xf numFmtId="41" fontId="23" fillId="3" borderId="17" xfId="4" applyFont="1" applyFill="1" applyBorder="1" applyAlignment="1" applyProtection="1">
      <alignment horizontal="center" vertical="center" wrapText="1"/>
    </xf>
    <xf numFmtId="41" fontId="11" fillId="2" borderId="0" xfId="4" applyFont="1" applyFill="1" applyAlignment="1">
      <alignment vertical="center"/>
    </xf>
    <xf numFmtId="41" fontId="9" fillId="2" borderId="0" xfId="4" applyFont="1" applyFill="1" applyAlignment="1" applyProtection="1">
      <alignment vertical="center" wrapText="1"/>
    </xf>
    <xf numFmtId="166" fontId="9" fillId="2" borderId="0" xfId="4" applyNumberFormat="1" applyFont="1" applyFill="1" applyAlignment="1">
      <alignment vertical="center"/>
    </xf>
    <xf numFmtId="166" fontId="21" fillId="2" borderId="0" xfId="4" applyNumberFormat="1" applyFont="1" applyFill="1" applyAlignment="1" applyProtection="1">
      <alignment vertical="center"/>
    </xf>
    <xf numFmtId="166" fontId="8" fillId="2" borderId="0" xfId="4" applyNumberFormat="1" applyFont="1" applyFill="1" applyAlignment="1" applyProtection="1">
      <alignment horizontal="center" vertical="center"/>
    </xf>
    <xf numFmtId="166" fontId="23" fillId="3" borderId="17" xfId="4" applyNumberFormat="1" applyFont="1" applyFill="1" applyBorder="1" applyAlignment="1" applyProtection="1">
      <alignment horizontal="center" vertical="center" wrapText="1"/>
    </xf>
    <xf numFmtId="166" fontId="9" fillId="2" borderId="0" xfId="4" applyNumberFormat="1" applyFont="1" applyFill="1" applyBorder="1" applyAlignment="1" applyProtection="1">
      <alignment vertical="center"/>
    </xf>
    <xf numFmtId="166" fontId="10" fillId="2" borderId="20" xfId="4" applyNumberFormat="1" applyFont="1" applyFill="1" applyBorder="1" applyAlignment="1" applyProtection="1">
      <alignment vertical="center"/>
    </xf>
    <xf numFmtId="166" fontId="9" fillId="2" borderId="0" xfId="4" applyNumberFormat="1" applyFont="1" applyFill="1" applyAlignment="1" applyProtection="1">
      <alignment vertical="center"/>
    </xf>
    <xf numFmtId="166" fontId="11" fillId="2" borderId="0" xfId="4" applyNumberFormat="1" applyFont="1" applyFill="1" applyAlignment="1">
      <alignment vertical="center"/>
    </xf>
    <xf numFmtId="166" fontId="9" fillId="2" borderId="0" xfId="4" applyNumberFormat="1" applyFont="1" applyFill="1" applyAlignment="1" applyProtection="1">
      <alignment vertical="center" wrapText="1"/>
    </xf>
    <xf numFmtId="41" fontId="23" fillId="3" borderId="17" xfId="4" quotePrefix="1" applyFont="1" applyFill="1" applyBorder="1" applyAlignment="1" applyProtection="1">
      <alignment horizontal="center" vertical="center" wrapText="1"/>
    </xf>
    <xf numFmtId="41" fontId="23" fillId="3" borderId="18" xfId="4" quotePrefix="1" applyFont="1" applyFill="1" applyBorder="1" applyAlignment="1" applyProtection="1">
      <alignment horizontal="center" vertical="center" wrapText="1"/>
    </xf>
    <xf numFmtId="166" fontId="23" fillId="3" borderId="19" xfId="4" applyNumberFormat="1" applyFont="1" applyFill="1" applyBorder="1" applyAlignment="1" applyProtection="1">
      <alignment horizontal="center" vertical="center" wrapText="1"/>
    </xf>
    <xf numFmtId="166" fontId="9" fillId="2" borderId="2" xfId="4" applyNumberFormat="1" applyFont="1" applyFill="1" applyBorder="1" applyAlignment="1" applyProtection="1">
      <alignment vertical="center"/>
    </xf>
    <xf numFmtId="166" fontId="10" fillId="2" borderId="10" xfId="4" applyNumberFormat="1" applyFont="1" applyFill="1" applyBorder="1" applyAlignment="1" applyProtection="1">
      <alignment vertical="center"/>
    </xf>
    <xf numFmtId="165" fontId="10" fillId="2" borderId="0" xfId="5" applyNumberFormat="1" applyFont="1" applyFill="1" applyBorder="1" applyAlignment="1" applyProtection="1">
      <alignment vertical="center"/>
    </xf>
    <xf numFmtId="166" fontId="10" fillId="2" borderId="0" xfId="4" applyNumberFormat="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41" fontId="10" fillId="2" borderId="0" xfId="4" applyFont="1" applyFill="1" applyBorder="1" applyAlignment="1" applyProtection="1">
      <alignment horizontal="center" vertical="center"/>
    </xf>
    <xf numFmtId="164" fontId="11" fillId="2" borderId="0" xfId="1" applyFont="1" applyFill="1" applyAlignment="1">
      <alignment horizontal="center" vertical="center"/>
    </xf>
    <xf numFmtId="37" fontId="9" fillId="2" borderId="0" xfId="0" applyNumberFormat="1" applyFont="1" applyFill="1" applyAlignment="1" applyProtection="1">
      <alignment horizontal="center" vertical="center" wrapText="1"/>
    </xf>
    <xf numFmtId="41" fontId="11" fillId="2" borderId="24" xfId="4" applyFont="1" applyFill="1" applyBorder="1" applyAlignment="1" applyProtection="1">
      <alignment horizontal="center" vertical="center"/>
    </xf>
    <xf numFmtId="41" fontId="23" fillId="2" borderId="25" xfId="4" applyFont="1" applyFill="1" applyBorder="1" applyAlignment="1" applyProtection="1">
      <alignment horizontal="center" vertical="center"/>
    </xf>
    <xf numFmtId="14" fontId="11" fillId="2" borderId="0" xfId="3" applyNumberFormat="1" applyFont="1" applyFill="1" applyAlignment="1" applyProtection="1">
      <alignment horizontal="center" vertical="center"/>
    </xf>
    <xf numFmtId="41" fontId="10" fillId="2" borderId="26" xfId="4" applyFont="1" applyFill="1" applyBorder="1" applyAlignment="1" applyProtection="1">
      <alignment vertical="center"/>
    </xf>
    <xf numFmtId="17" fontId="3" fillId="2" borderId="11" xfId="3" quotePrefix="1" applyNumberFormat="1" applyFont="1" applyFill="1" applyBorder="1" applyAlignment="1" applyProtection="1">
      <alignment horizontal="center" vertical="center"/>
    </xf>
    <xf numFmtId="164" fontId="12" fillId="2" borderId="0" xfId="1" applyFont="1" applyFill="1" applyAlignment="1">
      <alignment horizontal="center" vertical="center"/>
    </xf>
    <xf numFmtId="164" fontId="13" fillId="2" borderId="0" xfId="1" applyFont="1" applyFill="1" applyAlignment="1">
      <alignment horizontal="center" vertical="center" wrapText="1"/>
    </xf>
    <xf numFmtId="164" fontId="25" fillId="2" borderId="0" xfId="1" applyFont="1" applyFill="1" applyBorder="1" applyAlignment="1">
      <alignment horizontal="justify" vertical="center" wrapText="1"/>
    </xf>
    <xf numFmtId="37" fontId="17" fillId="2" borderId="5" xfId="2" applyFont="1" applyFill="1" applyBorder="1" applyAlignment="1">
      <alignment horizontal="center" vertical="center"/>
    </xf>
    <xf numFmtId="37" fontId="17" fillId="2" borderId="3" xfId="2" applyFont="1" applyFill="1" applyBorder="1" applyAlignment="1">
      <alignment horizontal="center" vertical="center"/>
    </xf>
    <xf numFmtId="37" fontId="3" fillId="2" borderId="16" xfId="2" applyFont="1" applyFill="1" applyBorder="1" applyAlignment="1">
      <alignment horizontal="justify" vertical="center" wrapText="1"/>
    </xf>
    <xf numFmtId="37" fontId="3" fillId="2" borderId="15" xfId="2" applyFont="1" applyFill="1" applyBorder="1" applyAlignment="1">
      <alignment horizontal="justify" vertical="center" wrapText="1"/>
    </xf>
    <xf numFmtId="37" fontId="3" fillId="2" borderId="14" xfId="2" applyFont="1" applyFill="1" applyBorder="1" applyAlignment="1">
      <alignment horizontal="justify" vertical="center" wrapText="1"/>
    </xf>
    <xf numFmtId="37" fontId="3" fillId="2" borderId="13" xfId="2" applyFont="1" applyFill="1" applyBorder="1" applyAlignment="1">
      <alignment horizontal="justify" vertical="center" wrapText="1"/>
    </xf>
    <xf numFmtId="37" fontId="3" fillId="2" borderId="16" xfId="2" applyFont="1" applyFill="1" applyBorder="1" applyAlignment="1">
      <alignment horizontal="left" vertical="center" wrapText="1"/>
    </xf>
    <xf numFmtId="37" fontId="3" fillId="2" borderId="15" xfId="2" applyFont="1" applyFill="1" applyBorder="1" applyAlignment="1">
      <alignment horizontal="left" vertical="center" wrapText="1"/>
    </xf>
    <xf numFmtId="164" fontId="19" fillId="2" borderId="0" xfId="1" applyFont="1" applyFill="1" applyAlignment="1">
      <alignment horizontal="center" vertical="center"/>
    </xf>
    <xf numFmtId="0" fontId="10" fillId="2" borderId="6" xfId="0" applyNumberFormat="1" applyFont="1" applyFill="1" applyBorder="1" applyAlignment="1" applyProtection="1">
      <alignment horizontal="center" vertical="center"/>
    </xf>
    <xf numFmtId="0" fontId="10" fillId="2" borderId="0" xfId="0" applyNumberFormat="1" applyFont="1" applyFill="1" applyAlignment="1" applyProtection="1">
      <alignment horizontal="center" vertical="center"/>
    </xf>
    <xf numFmtId="0" fontId="10" fillId="2" borderId="20" xfId="0" applyNumberFormat="1" applyFont="1" applyFill="1" applyBorder="1" applyAlignment="1" applyProtection="1">
      <alignment horizontal="center" vertical="center"/>
    </xf>
    <xf numFmtId="37" fontId="10" fillId="2" borderId="7"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0" fillId="2" borderId="10" xfId="0" applyNumberFormat="1" applyFont="1" applyFill="1" applyBorder="1" applyAlignment="1" applyProtection="1">
      <alignment horizontal="center" vertical="center" wrapText="1"/>
    </xf>
    <xf numFmtId="37" fontId="29" fillId="2" borderId="0" xfId="0" applyNumberFormat="1" applyFont="1" applyFill="1" applyAlignment="1" applyProtection="1">
      <alignment horizontal="center" vertical="center"/>
    </xf>
    <xf numFmtId="17" fontId="17" fillId="2" borderId="0" xfId="0" applyNumberFormat="1" applyFont="1" applyFill="1" applyAlignment="1" applyProtection="1">
      <alignment horizontal="center" vertical="center"/>
    </xf>
    <xf numFmtId="37" fontId="10" fillId="3" borderId="6" xfId="0" applyNumberFormat="1" applyFont="1" applyFill="1" applyBorder="1" applyAlignment="1" applyProtection="1">
      <alignment horizontal="center" vertical="center" wrapText="1"/>
    </xf>
    <xf numFmtId="37" fontId="10" fillId="3" borderId="17" xfId="0" applyNumberFormat="1" applyFont="1" applyFill="1" applyBorder="1" applyAlignment="1" applyProtection="1">
      <alignment horizontal="center" vertical="center" wrapText="1"/>
    </xf>
    <xf numFmtId="164" fontId="10" fillId="3" borderId="22" xfId="0" applyNumberFormat="1" applyFont="1" applyFill="1" applyBorder="1" applyAlignment="1" applyProtection="1">
      <alignment horizontal="center" vertical="center" wrapText="1"/>
    </xf>
    <xf numFmtId="164" fontId="10" fillId="3" borderId="23" xfId="0" applyNumberFormat="1" applyFont="1" applyFill="1" applyBorder="1" applyAlignment="1" applyProtection="1">
      <alignment horizontal="center" vertical="center" wrapText="1"/>
    </xf>
    <xf numFmtId="37" fontId="10" fillId="3" borderId="8" xfId="0" applyNumberFormat="1" applyFont="1" applyFill="1" applyBorder="1" applyAlignment="1" applyProtection="1">
      <alignment horizontal="center" vertical="center"/>
    </xf>
    <xf numFmtId="37" fontId="10" fillId="3" borderId="9" xfId="0" applyNumberFormat="1" applyFont="1" applyFill="1" applyBorder="1" applyAlignment="1" applyProtection="1">
      <alignment horizontal="center" vertical="center"/>
    </xf>
    <xf numFmtId="37" fontId="10" fillId="3" borderId="21" xfId="0" applyNumberFormat="1" applyFont="1" applyFill="1" applyBorder="1" applyAlignment="1" applyProtection="1">
      <alignment horizontal="center" vertical="center"/>
    </xf>
  </cellXfs>
  <cellStyles count="6">
    <cellStyle name="Hipervínculo" xfId="3" builtinId="8"/>
    <cellStyle name="Millares [0]" xfId="4" builtinId="6"/>
    <cellStyle name="Normal" xfId="0" builtinId="0"/>
    <cellStyle name="Normal_Cartera dic 2000" xfId="2"/>
    <cellStyle name="Normal_Licencias dic 1996" xfId="1"/>
    <cellStyle name="Porcentaje" xfId="5" builtinId="5"/>
  </cellStyles>
  <dxfs count="581">
    <dxf>
      <fill>
        <patternFill>
          <bgColor theme="7" tint="-0.24994659260841701"/>
        </patternFill>
      </fill>
    </dxf>
    <dxf>
      <fill>
        <patternFill>
          <bgColor rgb="FFFFC0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137160</xdr:rowOff>
    </xdr:from>
    <xdr:to>
      <xdr:col>1</xdr:col>
      <xdr:colOff>601980</xdr:colOff>
      <xdr:row>40</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8240"/>
          <a:ext cx="9601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335280</xdr:colOff>
      <xdr:row>1</xdr:row>
      <xdr:rowOff>141562</xdr:rowOff>
    </xdr:from>
    <xdr:to>
      <xdr:col>1</xdr:col>
      <xdr:colOff>1798320</xdr:colOff>
      <xdr:row>4</xdr:row>
      <xdr:rowOff>76503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280" y="286342"/>
          <a:ext cx="1821180" cy="575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0</xdr:rowOff>
    </xdr:from>
    <xdr:to>
      <xdr:col>16</xdr:col>
      <xdr:colOff>783840</xdr:colOff>
      <xdr:row>2</xdr:row>
      <xdr:rowOff>160020</xdr:rowOff>
    </xdr:to>
    <xdr:sp macro="" textlink="">
      <xdr:nvSpPr>
        <xdr:cNvPr id="3" name="Rectángulo redondeado 2">
          <a:hlinkClick xmlns:r="http://schemas.openxmlformats.org/officeDocument/2006/relationships" r:id="rId2"/>
        </xdr:cNvPr>
        <xdr:cNvSpPr/>
      </xdr:nvSpPr>
      <xdr:spPr>
        <a:xfrm>
          <a:off x="1330452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251460</xdr:colOff>
      <xdr:row>2</xdr:row>
      <xdr:rowOff>7620</xdr:rowOff>
    </xdr:from>
    <xdr:to>
      <xdr:col>16</xdr:col>
      <xdr:colOff>791460</xdr:colOff>
      <xdr:row>2</xdr:row>
      <xdr:rowOff>167640</xdr:rowOff>
    </xdr:to>
    <xdr:sp macro="" textlink="">
      <xdr:nvSpPr>
        <xdr:cNvPr id="3" name="Rectángulo redondeado 2">
          <a:hlinkClick xmlns:r="http://schemas.openxmlformats.org/officeDocument/2006/relationships" r:id="rId2"/>
        </xdr:cNvPr>
        <xdr:cNvSpPr/>
      </xdr:nvSpPr>
      <xdr:spPr>
        <a:xfrm>
          <a:off x="133121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205740</xdr:colOff>
      <xdr:row>1</xdr:row>
      <xdr:rowOff>304800</xdr:rowOff>
    </xdr:from>
    <xdr:to>
      <xdr:col>16</xdr:col>
      <xdr:colOff>745740</xdr:colOff>
      <xdr:row>2</xdr:row>
      <xdr:rowOff>152400</xdr:rowOff>
    </xdr:to>
    <xdr:sp macro="" textlink="">
      <xdr:nvSpPr>
        <xdr:cNvPr id="3" name="Rectángulo redondeado 2">
          <a:hlinkClick xmlns:r="http://schemas.openxmlformats.org/officeDocument/2006/relationships" r:id="rId2"/>
        </xdr:cNvPr>
        <xdr:cNvSpPr/>
      </xdr:nvSpPr>
      <xdr:spPr>
        <a:xfrm>
          <a:off x="1326642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7620</xdr:rowOff>
    </xdr:from>
    <xdr:to>
      <xdr:col>16</xdr:col>
      <xdr:colOff>753360</xdr:colOff>
      <xdr:row>2</xdr:row>
      <xdr:rowOff>167640</xdr:rowOff>
    </xdr:to>
    <xdr:sp macro="" textlink="">
      <xdr:nvSpPr>
        <xdr:cNvPr id="3" name="Rectángulo redondeado 2">
          <a:hlinkClick xmlns:r="http://schemas.openxmlformats.org/officeDocument/2006/relationships" r:id="rId2"/>
        </xdr:cNvPr>
        <xdr:cNvSpPr/>
      </xdr:nvSpPr>
      <xdr:spPr>
        <a:xfrm>
          <a:off x="132740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304800</xdr:rowOff>
    </xdr:from>
    <xdr:to>
      <xdr:col>16</xdr:col>
      <xdr:colOff>753360</xdr:colOff>
      <xdr:row>2</xdr:row>
      <xdr:rowOff>152400</xdr:rowOff>
    </xdr:to>
    <xdr:sp macro="" textlink="">
      <xdr:nvSpPr>
        <xdr:cNvPr id="3" name="Rectángulo redondeado 2">
          <a:hlinkClick xmlns:r="http://schemas.openxmlformats.org/officeDocument/2006/relationships" r:id="rId2"/>
        </xdr:cNvPr>
        <xdr:cNvSpPr/>
      </xdr:nvSpPr>
      <xdr:spPr>
        <a:xfrm>
          <a:off x="1327404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220980</xdr:colOff>
      <xdr:row>2</xdr:row>
      <xdr:rowOff>7620</xdr:rowOff>
    </xdr:from>
    <xdr:to>
      <xdr:col>16</xdr:col>
      <xdr:colOff>760980</xdr:colOff>
      <xdr:row>2</xdr:row>
      <xdr:rowOff>167640</xdr:rowOff>
    </xdr:to>
    <xdr:sp macro="" textlink="">
      <xdr:nvSpPr>
        <xdr:cNvPr id="3" name="Rectángulo redondeado 2">
          <a:hlinkClick xmlns:r="http://schemas.openxmlformats.org/officeDocument/2006/relationships" r:id="rId2"/>
        </xdr:cNvPr>
        <xdr:cNvSpPr/>
      </xdr:nvSpPr>
      <xdr:spPr>
        <a:xfrm>
          <a:off x="132816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2</xdr:row>
      <xdr:rowOff>7620</xdr:rowOff>
    </xdr:from>
    <xdr:to>
      <xdr:col>16</xdr:col>
      <xdr:colOff>768600</xdr:colOff>
      <xdr:row>2</xdr:row>
      <xdr:rowOff>167640</xdr:rowOff>
    </xdr:to>
    <xdr:sp macro="" textlink="">
      <xdr:nvSpPr>
        <xdr:cNvPr id="3" name="Rectángulo redondeado 2">
          <a:hlinkClick xmlns:r="http://schemas.openxmlformats.org/officeDocument/2006/relationships" r:id="rId2"/>
        </xdr:cNvPr>
        <xdr:cNvSpPr/>
      </xdr:nvSpPr>
      <xdr:spPr>
        <a:xfrm>
          <a:off x="1328928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137160</xdr:rowOff>
    </xdr:from>
    <xdr:to>
      <xdr:col>1</xdr:col>
      <xdr:colOff>601980</xdr:colOff>
      <xdr:row>25</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140"/>
          <a:ext cx="9601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297180</xdr:colOff>
      <xdr:row>2</xdr:row>
      <xdr:rowOff>34882</xdr:rowOff>
    </xdr:from>
    <xdr:to>
      <xdr:col>1</xdr:col>
      <xdr:colOff>1760220</xdr:colOff>
      <xdr:row>4</xdr:row>
      <xdr:rowOff>114603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324442"/>
          <a:ext cx="1821180" cy="5750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1</xdr:row>
      <xdr:rowOff>297180</xdr:rowOff>
    </xdr:from>
    <xdr:to>
      <xdr:col>16</xdr:col>
      <xdr:colOff>783840</xdr:colOff>
      <xdr:row>2</xdr:row>
      <xdr:rowOff>144780</xdr:rowOff>
    </xdr:to>
    <xdr:sp macro="" textlink="">
      <xdr:nvSpPr>
        <xdr:cNvPr id="3" name="Rectángulo redondeado 2">
          <a:hlinkClick xmlns:r="http://schemas.openxmlformats.org/officeDocument/2006/relationships" r:id="rId2"/>
        </xdr:cNvPr>
        <xdr:cNvSpPr/>
      </xdr:nvSpPr>
      <xdr:spPr>
        <a:xfrm>
          <a:off x="1330452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259080</xdr:colOff>
      <xdr:row>2</xdr:row>
      <xdr:rowOff>7620</xdr:rowOff>
    </xdr:from>
    <xdr:to>
      <xdr:col>16</xdr:col>
      <xdr:colOff>799080</xdr:colOff>
      <xdr:row>2</xdr:row>
      <xdr:rowOff>167640</xdr:rowOff>
    </xdr:to>
    <xdr:sp macro="" textlink="">
      <xdr:nvSpPr>
        <xdr:cNvPr id="3" name="Rectángulo redondeado 2">
          <a:hlinkClick xmlns:r="http://schemas.openxmlformats.org/officeDocument/2006/relationships" r:id="rId2"/>
        </xdr:cNvPr>
        <xdr:cNvSpPr/>
      </xdr:nvSpPr>
      <xdr:spPr>
        <a:xfrm>
          <a:off x="133197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34220"/>
          <a:ext cx="9982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22860</xdr:rowOff>
    </xdr:from>
    <xdr:to>
      <xdr:col>16</xdr:col>
      <xdr:colOff>783840</xdr:colOff>
      <xdr:row>2</xdr:row>
      <xdr:rowOff>182880</xdr:rowOff>
    </xdr:to>
    <xdr:sp macro="" textlink="">
      <xdr:nvSpPr>
        <xdr:cNvPr id="3" name="Rectángulo redondeado 2">
          <a:hlinkClick xmlns:r="http://schemas.openxmlformats.org/officeDocument/2006/relationships" r:id="rId2"/>
        </xdr:cNvPr>
        <xdr:cNvSpPr/>
      </xdr:nvSpPr>
      <xdr:spPr>
        <a:xfrm>
          <a:off x="1330452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30480</xdr:rowOff>
    </xdr:from>
    <xdr:to>
      <xdr:col>16</xdr:col>
      <xdr:colOff>776220</xdr:colOff>
      <xdr:row>3</xdr:row>
      <xdr:rowOff>0</xdr:rowOff>
    </xdr:to>
    <xdr:sp macro="" textlink="">
      <xdr:nvSpPr>
        <xdr:cNvPr id="3" name="Rectángulo redondeado 2">
          <a:hlinkClick xmlns:r="http://schemas.openxmlformats.org/officeDocument/2006/relationships" r:id="rId2"/>
        </xdr:cNvPr>
        <xdr:cNvSpPr/>
      </xdr:nvSpPr>
      <xdr:spPr>
        <a:xfrm>
          <a:off x="13296900" y="5334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297180</xdr:rowOff>
    </xdr:from>
    <xdr:to>
      <xdr:col>16</xdr:col>
      <xdr:colOff>753360</xdr:colOff>
      <xdr:row>2</xdr:row>
      <xdr:rowOff>144780</xdr:rowOff>
    </xdr:to>
    <xdr:sp macro="" textlink="">
      <xdr:nvSpPr>
        <xdr:cNvPr id="3" name="Rectángulo redondeado 2">
          <a:hlinkClick xmlns:r="http://schemas.openxmlformats.org/officeDocument/2006/relationships" r:id="rId2"/>
        </xdr:cNvPr>
        <xdr:cNvSpPr/>
      </xdr:nvSpPr>
      <xdr:spPr>
        <a:xfrm>
          <a:off x="1327404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22860</xdr:rowOff>
    </xdr:from>
    <xdr:to>
      <xdr:col>16</xdr:col>
      <xdr:colOff>753360</xdr:colOff>
      <xdr:row>2</xdr:row>
      <xdr:rowOff>182880</xdr:rowOff>
    </xdr:to>
    <xdr:sp macro="" textlink="">
      <xdr:nvSpPr>
        <xdr:cNvPr id="3" name="Rectángulo redondeado 2">
          <a:hlinkClick xmlns:r="http://schemas.openxmlformats.org/officeDocument/2006/relationships" r:id="rId2"/>
        </xdr:cNvPr>
        <xdr:cNvSpPr/>
      </xdr:nvSpPr>
      <xdr:spPr>
        <a:xfrm>
          <a:off x="1327404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1</xdr:row>
      <xdr:rowOff>304800</xdr:rowOff>
    </xdr:from>
    <xdr:to>
      <xdr:col>16</xdr:col>
      <xdr:colOff>768600</xdr:colOff>
      <xdr:row>2</xdr:row>
      <xdr:rowOff>152400</xdr:rowOff>
    </xdr:to>
    <xdr:sp macro="" textlink="">
      <xdr:nvSpPr>
        <xdr:cNvPr id="3" name="Rectángulo redondeado 2">
          <a:hlinkClick xmlns:r="http://schemas.openxmlformats.org/officeDocument/2006/relationships" r:id="rId2"/>
        </xdr:cNvPr>
        <xdr:cNvSpPr/>
      </xdr:nvSpPr>
      <xdr:spPr>
        <a:xfrm>
          <a:off x="1328928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50"/>
  <sheetViews>
    <sheetView tabSelected="1" workbookViewId="0"/>
  </sheetViews>
  <sheetFormatPr baseColWidth="10" defaultColWidth="15.7109375" defaultRowHeight="11.4" x14ac:dyDescent="0.25"/>
  <cols>
    <col min="1" max="1" width="6.7109375" style="6" customWidth="1"/>
    <col min="2" max="2" width="39" style="6" customWidth="1"/>
    <col min="3" max="3" width="50.85546875" style="6" customWidth="1"/>
    <col min="4" max="8" width="15.7109375" style="6"/>
    <col min="9" max="9" width="15.7109375" style="6" customWidth="1"/>
    <col min="10" max="254" width="15.7109375" style="6"/>
    <col min="255" max="255" width="6.7109375" style="6" customWidth="1"/>
    <col min="256" max="256" width="33.42578125" style="6" bestFit="1" customWidth="1"/>
    <col min="257" max="257" width="1.7109375" style="6" customWidth="1"/>
    <col min="258" max="258" width="60" style="6" bestFit="1" customWidth="1"/>
    <col min="259" max="510" width="15.7109375" style="6"/>
    <col min="511" max="511" width="6.7109375" style="6" customWidth="1"/>
    <col min="512" max="512" width="33.42578125" style="6" bestFit="1" customWidth="1"/>
    <col min="513" max="513" width="1.7109375" style="6" customWidth="1"/>
    <col min="514" max="514" width="60" style="6" bestFit="1" customWidth="1"/>
    <col min="515" max="766" width="15.7109375" style="6"/>
    <col min="767" max="767" width="6.7109375" style="6" customWidth="1"/>
    <col min="768" max="768" width="33.42578125" style="6" bestFit="1" customWidth="1"/>
    <col min="769" max="769" width="1.7109375" style="6" customWidth="1"/>
    <col min="770" max="770" width="60" style="6" bestFit="1" customWidth="1"/>
    <col min="771" max="1022" width="15.7109375" style="6"/>
    <col min="1023" max="1023" width="6.7109375" style="6" customWidth="1"/>
    <col min="1024" max="1024" width="33.42578125" style="6" bestFit="1" customWidth="1"/>
    <col min="1025" max="1025" width="1.7109375" style="6" customWidth="1"/>
    <col min="1026" max="1026" width="60" style="6" bestFit="1" customWidth="1"/>
    <col min="1027" max="1278" width="15.7109375" style="6"/>
    <col min="1279" max="1279" width="6.7109375" style="6" customWidth="1"/>
    <col min="1280" max="1280" width="33.42578125" style="6" bestFit="1" customWidth="1"/>
    <col min="1281" max="1281" width="1.7109375" style="6" customWidth="1"/>
    <col min="1282" max="1282" width="60" style="6" bestFit="1" customWidth="1"/>
    <col min="1283" max="1534" width="15.7109375" style="6"/>
    <col min="1535" max="1535" width="6.7109375" style="6" customWidth="1"/>
    <col min="1536" max="1536" width="33.42578125" style="6" bestFit="1" customWidth="1"/>
    <col min="1537" max="1537" width="1.7109375" style="6" customWidth="1"/>
    <col min="1538" max="1538" width="60" style="6" bestFit="1" customWidth="1"/>
    <col min="1539" max="1790" width="15.7109375" style="6"/>
    <col min="1791" max="1791" width="6.7109375" style="6" customWidth="1"/>
    <col min="1792" max="1792" width="33.42578125" style="6" bestFit="1" customWidth="1"/>
    <col min="1793" max="1793" width="1.7109375" style="6" customWidth="1"/>
    <col min="1794" max="1794" width="60" style="6" bestFit="1" customWidth="1"/>
    <col min="1795" max="2046" width="15.7109375" style="6"/>
    <col min="2047" max="2047" width="6.7109375" style="6" customWidth="1"/>
    <col min="2048" max="2048" width="33.42578125" style="6" bestFit="1" customWidth="1"/>
    <col min="2049" max="2049" width="1.7109375" style="6" customWidth="1"/>
    <col min="2050" max="2050" width="60" style="6" bestFit="1" customWidth="1"/>
    <col min="2051" max="2302" width="15.7109375" style="6"/>
    <col min="2303" max="2303" width="6.7109375" style="6" customWidth="1"/>
    <col min="2304" max="2304" width="33.42578125" style="6" bestFit="1" customWidth="1"/>
    <col min="2305" max="2305" width="1.7109375" style="6" customWidth="1"/>
    <col min="2306" max="2306" width="60" style="6" bestFit="1" customWidth="1"/>
    <col min="2307" max="2558" width="15.7109375" style="6"/>
    <col min="2559" max="2559" width="6.7109375" style="6" customWidth="1"/>
    <col min="2560" max="2560" width="33.42578125" style="6" bestFit="1" customWidth="1"/>
    <col min="2561" max="2561" width="1.7109375" style="6" customWidth="1"/>
    <col min="2562" max="2562" width="60" style="6" bestFit="1" customWidth="1"/>
    <col min="2563" max="2814" width="15.7109375" style="6"/>
    <col min="2815" max="2815" width="6.7109375" style="6" customWidth="1"/>
    <col min="2816" max="2816" width="33.42578125" style="6" bestFit="1" customWidth="1"/>
    <col min="2817" max="2817" width="1.7109375" style="6" customWidth="1"/>
    <col min="2818" max="2818" width="60" style="6" bestFit="1" customWidth="1"/>
    <col min="2819" max="3070" width="15.7109375" style="6"/>
    <col min="3071" max="3071" width="6.7109375" style="6" customWidth="1"/>
    <col min="3072" max="3072" width="33.42578125" style="6" bestFit="1" customWidth="1"/>
    <col min="3073" max="3073" width="1.7109375" style="6" customWidth="1"/>
    <col min="3074" max="3074" width="60" style="6" bestFit="1" customWidth="1"/>
    <col min="3075" max="3326" width="15.7109375" style="6"/>
    <col min="3327" max="3327" width="6.7109375" style="6" customWidth="1"/>
    <col min="3328" max="3328" width="33.42578125" style="6" bestFit="1" customWidth="1"/>
    <col min="3329" max="3329" width="1.7109375" style="6" customWidth="1"/>
    <col min="3330" max="3330" width="60" style="6" bestFit="1" customWidth="1"/>
    <col min="3331" max="3582" width="15.7109375" style="6"/>
    <col min="3583" max="3583" width="6.7109375" style="6" customWidth="1"/>
    <col min="3584" max="3584" width="33.42578125" style="6" bestFit="1" customWidth="1"/>
    <col min="3585" max="3585" width="1.7109375" style="6" customWidth="1"/>
    <col min="3586" max="3586" width="60" style="6" bestFit="1" customWidth="1"/>
    <col min="3587" max="3838" width="15.7109375" style="6"/>
    <col min="3839" max="3839" width="6.7109375" style="6" customWidth="1"/>
    <col min="3840" max="3840" width="33.42578125" style="6" bestFit="1" customWidth="1"/>
    <col min="3841" max="3841" width="1.7109375" style="6" customWidth="1"/>
    <col min="3842" max="3842" width="60" style="6" bestFit="1" customWidth="1"/>
    <col min="3843" max="4094" width="15.7109375" style="6"/>
    <col min="4095" max="4095" width="6.7109375" style="6" customWidth="1"/>
    <col min="4096" max="4096" width="33.42578125" style="6" bestFit="1" customWidth="1"/>
    <col min="4097" max="4097" width="1.7109375" style="6" customWidth="1"/>
    <col min="4098" max="4098" width="60" style="6" bestFit="1" customWidth="1"/>
    <col min="4099" max="4350" width="15.7109375" style="6"/>
    <col min="4351" max="4351" width="6.7109375" style="6" customWidth="1"/>
    <col min="4352" max="4352" width="33.42578125" style="6" bestFit="1" customWidth="1"/>
    <col min="4353" max="4353" width="1.7109375" style="6" customWidth="1"/>
    <col min="4354" max="4354" width="60" style="6" bestFit="1" customWidth="1"/>
    <col min="4355" max="4606" width="15.7109375" style="6"/>
    <col min="4607" max="4607" width="6.7109375" style="6" customWidth="1"/>
    <col min="4608" max="4608" width="33.42578125" style="6" bestFit="1" customWidth="1"/>
    <col min="4609" max="4609" width="1.7109375" style="6" customWidth="1"/>
    <col min="4610" max="4610" width="60" style="6" bestFit="1" customWidth="1"/>
    <col min="4611" max="4862" width="15.7109375" style="6"/>
    <col min="4863" max="4863" width="6.7109375" style="6" customWidth="1"/>
    <col min="4864" max="4864" width="33.42578125" style="6" bestFit="1" customWidth="1"/>
    <col min="4865" max="4865" width="1.7109375" style="6" customWidth="1"/>
    <col min="4866" max="4866" width="60" style="6" bestFit="1" customWidth="1"/>
    <col min="4867" max="5118" width="15.7109375" style="6"/>
    <col min="5119" max="5119" width="6.7109375" style="6" customWidth="1"/>
    <col min="5120" max="5120" width="33.42578125" style="6" bestFit="1" customWidth="1"/>
    <col min="5121" max="5121" width="1.7109375" style="6" customWidth="1"/>
    <col min="5122" max="5122" width="60" style="6" bestFit="1" customWidth="1"/>
    <col min="5123" max="5374" width="15.7109375" style="6"/>
    <col min="5375" max="5375" width="6.7109375" style="6" customWidth="1"/>
    <col min="5376" max="5376" width="33.42578125" style="6" bestFit="1" customWidth="1"/>
    <col min="5377" max="5377" width="1.7109375" style="6" customWidth="1"/>
    <col min="5378" max="5378" width="60" style="6" bestFit="1" customWidth="1"/>
    <col min="5379" max="5630" width="15.7109375" style="6"/>
    <col min="5631" max="5631" width="6.7109375" style="6" customWidth="1"/>
    <col min="5632" max="5632" width="33.42578125" style="6" bestFit="1" customWidth="1"/>
    <col min="5633" max="5633" width="1.7109375" style="6" customWidth="1"/>
    <col min="5634" max="5634" width="60" style="6" bestFit="1" customWidth="1"/>
    <col min="5635" max="5886" width="15.7109375" style="6"/>
    <col min="5887" max="5887" width="6.7109375" style="6" customWidth="1"/>
    <col min="5888" max="5888" width="33.42578125" style="6" bestFit="1" customWidth="1"/>
    <col min="5889" max="5889" width="1.7109375" style="6" customWidth="1"/>
    <col min="5890" max="5890" width="60" style="6" bestFit="1" customWidth="1"/>
    <col min="5891" max="6142" width="15.7109375" style="6"/>
    <col min="6143" max="6143" width="6.7109375" style="6" customWidth="1"/>
    <col min="6144" max="6144" width="33.42578125" style="6" bestFit="1" customWidth="1"/>
    <col min="6145" max="6145" width="1.7109375" style="6" customWidth="1"/>
    <col min="6146" max="6146" width="60" style="6" bestFit="1" customWidth="1"/>
    <col min="6147" max="6398" width="15.7109375" style="6"/>
    <col min="6399" max="6399" width="6.7109375" style="6" customWidth="1"/>
    <col min="6400" max="6400" width="33.42578125" style="6" bestFit="1" customWidth="1"/>
    <col min="6401" max="6401" width="1.7109375" style="6" customWidth="1"/>
    <col min="6402" max="6402" width="60" style="6" bestFit="1" customWidth="1"/>
    <col min="6403" max="6654" width="15.7109375" style="6"/>
    <col min="6655" max="6655" width="6.7109375" style="6" customWidth="1"/>
    <col min="6656" max="6656" width="33.42578125" style="6" bestFit="1" customWidth="1"/>
    <col min="6657" max="6657" width="1.7109375" style="6" customWidth="1"/>
    <col min="6658" max="6658" width="60" style="6" bestFit="1" customWidth="1"/>
    <col min="6659" max="6910" width="15.7109375" style="6"/>
    <col min="6911" max="6911" width="6.7109375" style="6" customWidth="1"/>
    <col min="6912" max="6912" width="33.42578125" style="6" bestFit="1" customWidth="1"/>
    <col min="6913" max="6913" width="1.7109375" style="6" customWidth="1"/>
    <col min="6914" max="6914" width="60" style="6" bestFit="1" customWidth="1"/>
    <col min="6915" max="7166" width="15.7109375" style="6"/>
    <col min="7167" max="7167" width="6.7109375" style="6" customWidth="1"/>
    <col min="7168" max="7168" width="33.42578125" style="6" bestFit="1" customWidth="1"/>
    <col min="7169" max="7169" width="1.7109375" style="6" customWidth="1"/>
    <col min="7170" max="7170" width="60" style="6" bestFit="1" customWidth="1"/>
    <col min="7171" max="7422" width="15.7109375" style="6"/>
    <col min="7423" max="7423" width="6.7109375" style="6" customWidth="1"/>
    <col min="7424" max="7424" width="33.42578125" style="6" bestFit="1" customWidth="1"/>
    <col min="7425" max="7425" width="1.7109375" style="6" customWidth="1"/>
    <col min="7426" max="7426" width="60" style="6" bestFit="1" customWidth="1"/>
    <col min="7427" max="7678" width="15.7109375" style="6"/>
    <col min="7679" max="7679" width="6.7109375" style="6" customWidth="1"/>
    <col min="7680" max="7680" width="33.42578125" style="6" bestFit="1" customWidth="1"/>
    <col min="7681" max="7681" width="1.7109375" style="6" customWidth="1"/>
    <col min="7682" max="7682" width="60" style="6" bestFit="1" customWidth="1"/>
    <col min="7683" max="7934" width="15.7109375" style="6"/>
    <col min="7935" max="7935" width="6.7109375" style="6" customWidth="1"/>
    <col min="7936" max="7936" width="33.42578125" style="6" bestFit="1" customWidth="1"/>
    <col min="7937" max="7937" width="1.7109375" style="6" customWidth="1"/>
    <col min="7938" max="7938" width="60" style="6" bestFit="1" customWidth="1"/>
    <col min="7939" max="8190" width="15.7109375" style="6"/>
    <col min="8191" max="8191" width="6.7109375" style="6" customWidth="1"/>
    <col min="8192" max="8192" width="33.42578125" style="6" bestFit="1" customWidth="1"/>
    <col min="8193" max="8193" width="1.7109375" style="6" customWidth="1"/>
    <col min="8194" max="8194" width="60" style="6" bestFit="1" customWidth="1"/>
    <col min="8195" max="8446" width="15.7109375" style="6"/>
    <col min="8447" max="8447" width="6.7109375" style="6" customWidth="1"/>
    <col min="8448" max="8448" width="33.42578125" style="6" bestFit="1" customWidth="1"/>
    <col min="8449" max="8449" width="1.7109375" style="6" customWidth="1"/>
    <col min="8450" max="8450" width="60" style="6" bestFit="1" customWidth="1"/>
    <col min="8451" max="8702" width="15.7109375" style="6"/>
    <col min="8703" max="8703" width="6.7109375" style="6" customWidth="1"/>
    <col min="8704" max="8704" width="33.42578125" style="6" bestFit="1" customWidth="1"/>
    <col min="8705" max="8705" width="1.7109375" style="6" customWidth="1"/>
    <col min="8706" max="8706" width="60" style="6" bestFit="1" customWidth="1"/>
    <col min="8707" max="8958" width="15.7109375" style="6"/>
    <col min="8959" max="8959" width="6.7109375" style="6" customWidth="1"/>
    <col min="8960" max="8960" width="33.42578125" style="6" bestFit="1" customWidth="1"/>
    <col min="8961" max="8961" width="1.7109375" style="6" customWidth="1"/>
    <col min="8962" max="8962" width="60" style="6" bestFit="1" customWidth="1"/>
    <col min="8963" max="9214" width="15.7109375" style="6"/>
    <col min="9215" max="9215" width="6.7109375" style="6" customWidth="1"/>
    <col min="9216" max="9216" width="33.42578125" style="6" bestFit="1" customWidth="1"/>
    <col min="9217" max="9217" width="1.7109375" style="6" customWidth="1"/>
    <col min="9218" max="9218" width="60" style="6" bestFit="1" customWidth="1"/>
    <col min="9219" max="9470" width="15.7109375" style="6"/>
    <col min="9471" max="9471" width="6.7109375" style="6" customWidth="1"/>
    <col min="9472" max="9472" width="33.42578125" style="6" bestFit="1" customWidth="1"/>
    <col min="9473" max="9473" width="1.7109375" style="6" customWidth="1"/>
    <col min="9474" max="9474" width="60" style="6" bestFit="1" customWidth="1"/>
    <col min="9475" max="9726" width="15.7109375" style="6"/>
    <col min="9727" max="9727" width="6.7109375" style="6" customWidth="1"/>
    <col min="9728" max="9728" width="33.42578125" style="6" bestFit="1" customWidth="1"/>
    <col min="9729" max="9729" width="1.7109375" style="6" customWidth="1"/>
    <col min="9730" max="9730" width="60" style="6" bestFit="1" customWidth="1"/>
    <col min="9731" max="9982" width="15.7109375" style="6"/>
    <col min="9983" max="9983" width="6.7109375" style="6" customWidth="1"/>
    <col min="9984" max="9984" width="33.42578125" style="6" bestFit="1" customWidth="1"/>
    <col min="9985" max="9985" width="1.7109375" style="6" customWidth="1"/>
    <col min="9986" max="9986" width="60" style="6" bestFit="1" customWidth="1"/>
    <col min="9987" max="10238" width="15.7109375" style="6"/>
    <col min="10239" max="10239" width="6.7109375" style="6" customWidth="1"/>
    <col min="10240" max="10240" width="33.42578125" style="6" bestFit="1" customWidth="1"/>
    <col min="10241" max="10241" width="1.7109375" style="6" customWidth="1"/>
    <col min="10242" max="10242" width="60" style="6" bestFit="1" customWidth="1"/>
    <col min="10243" max="10494" width="15.7109375" style="6"/>
    <col min="10495" max="10495" width="6.7109375" style="6" customWidth="1"/>
    <col min="10496" max="10496" width="33.42578125" style="6" bestFit="1" customWidth="1"/>
    <col min="10497" max="10497" width="1.7109375" style="6" customWidth="1"/>
    <col min="10498" max="10498" width="60" style="6" bestFit="1" customWidth="1"/>
    <col min="10499" max="10750" width="15.7109375" style="6"/>
    <col min="10751" max="10751" width="6.7109375" style="6" customWidth="1"/>
    <col min="10752" max="10752" width="33.42578125" style="6" bestFit="1" customWidth="1"/>
    <col min="10753" max="10753" width="1.7109375" style="6" customWidth="1"/>
    <col min="10754" max="10754" width="60" style="6" bestFit="1" customWidth="1"/>
    <col min="10755" max="11006" width="15.7109375" style="6"/>
    <col min="11007" max="11007" width="6.7109375" style="6" customWidth="1"/>
    <col min="11008" max="11008" width="33.42578125" style="6" bestFit="1" customWidth="1"/>
    <col min="11009" max="11009" width="1.7109375" style="6" customWidth="1"/>
    <col min="11010" max="11010" width="60" style="6" bestFit="1" customWidth="1"/>
    <col min="11011" max="11262" width="15.7109375" style="6"/>
    <col min="11263" max="11263" width="6.7109375" style="6" customWidth="1"/>
    <col min="11264" max="11264" width="33.42578125" style="6" bestFit="1" customWidth="1"/>
    <col min="11265" max="11265" width="1.7109375" style="6" customWidth="1"/>
    <col min="11266" max="11266" width="60" style="6" bestFit="1" customWidth="1"/>
    <col min="11267" max="11518" width="15.7109375" style="6"/>
    <col min="11519" max="11519" width="6.7109375" style="6" customWidth="1"/>
    <col min="11520" max="11520" width="33.42578125" style="6" bestFit="1" customWidth="1"/>
    <col min="11521" max="11521" width="1.7109375" style="6" customWidth="1"/>
    <col min="11522" max="11522" width="60" style="6" bestFit="1" customWidth="1"/>
    <col min="11523" max="11774" width="15.7109375" style="6"/>
    <col min="11775" max="11775" width="6.7109375" style="6" customWidth="1"/>
    <col min="11776" max="11776" width="33.42578125" style="6" bestFit="1" customWidth="1"/>
    <col min="11777" max="11777" width="1.7109375" style="6" customWidth="1"/>
    <col min="11778" max="11778" width="60" style="6" bestFit="1" customWidth="1"/>
    <col min="11779" max="12030" width="15.7109375" style="6"/>
    <col min="12031" max="12031" width="6.7109375" style="6" customWidth="1"/>
    <col min="12032" max="12032" width="33.42578125" style="6" bestFit="1" customWidth="1"/>
    <col min="12033" max="12033" width="1.7109375" style="6" customWidth="1"/>
    <col min="12034" max="12034" width="60" style="6" bestFit="1" customWidth="1"/>
    <col min="12035" max="12286" width="15.7109375" style="6"/>
    <col min="12287" max="12287" width="6.7109375" style="6" customWidth="1"/>
    <col min="12288" max="12288" width="33.42578125" style="6" bestFit="1" customWidth="1"/>
    <col min="12289" max="12289" width="1.7109375" style="6" customWidth="1"/>
    <col min="12290" max="12290" width="60" style="6" bestFit="1" customWidth="1"/>
    <col min="12291" max="12542" width="15.7109375" style="6"/>
    <col min="12543" max="12543" width="6.7109375" style="6" customWidth="1"/>
    <col min="12544" max="12544" width="33.42578125" style="6" bestFit="1" customWidth="1"/>
    <col min="12545" max="12545" width="1.7109375" style="6" customWidth="1"/>
    <col min="12546" max="12546" width="60" style="6" bestFit="1" customWidth="1"/>
    <col min="12547" max="12798" width="15.7109375" style="6"/>
    <col min="12799" max="12799" width="6.7109375" style="6" customWidth="1"/>
    <col min="12800" max="12800" width="33.42578125" style="6" bestFit="1" customWidth="1"/>
    <col min="12801" max="12801" width="1.7109375" style="6" customWidth="1"/>
    <col min="12802" max="12802" width="60" style="6" bestFit="1" customWidth="1"/>
    <col min="12803" max="13054" width="15.7109375" style="6"/>
    <col min="13055" max="13055" width="6.7109375" style="6" customWidth="1"/>
    <col min="13056" max="13056" width="33.42578125" style="6" bestFit="1" customWidth="1"/>
    <col min="13057" max="13057" width="1.7109375" style="6" customWidth="1"/>
    <col min="13058" max="13058" width="60" style="6" bestFit="1" customWidth="1"/>
    <col min="13059" max="13310" width="15.7109375" style="6"/>
    <col min="13311" max="13311" width="6.7109375" style="6" customWidth="1"/>
    <col min="13312" max="13312" width="33.42578125" style="6" bestFit="1" customWidth="1"/>
    <col min="13313" max="13313" width="1.7109375" style="6" customWidth="1"/>
    <col min="13314" max="13314" width="60" style="6" bestFit="1" customWidth="1"/>
    <col min="13315" max="13566" width="15.7109375" style="6"/>
    <col min="13567" max="13567" width="6.7109375" style="6" customWidth="1"/>
    <col min="13568" max="13568" width="33.42578125" style="6" bestFit="1" customWidth="1"/>
    <col min="13569" max="13569" width="1.7109375" style="6" customWidth="1"/>
    <col min="13570" max="13570" width="60" style="6" bestFit="1" customWidth="1"/>
    <col min="13571" max="13822" width="15.7109375" style="6"/>
    <col min="13823" max="13823" width="6.7109375" style="6" customWidth="1"/>
    <col min="13824" max="13824" width="33.42578125" style="6" bestFit="1" customWidth="1"/>
    <col min="13825" max="13825" width="1.7109375" style="6" customWidth="1"/>
    <col min="13826" max="13826" width="60" style="6" bestFit="1" customWidth="1"/>
    <col min="13827" max="14078" width="15.7109375" style="6"/>
    <col min="14079" max="14079" width="6.7109375" style="6" customWidth="1"/>
    <col min="14080" max="14080" width="33.42578125" style="6" bestFit="1" customWidth="1"/>
    <col min="14081" max="14081" width="1.7109375" style="6" customWidth="1"/>
    <col min="14082" max="14082" width="60" style="6" bestFit="1" customWidth="1"/>
    <col min="14083" max="14334" width="15.7109375" style="6"/>
    <col min="14335" max="14335" width="6.7109375" style="6" customWidth="1"/>
    <col min="14336" max="14336" width="33.42578125" style="6" bestFit="1" customWidth="1"/>
    <col min="14337" max="14337" width="1.7109375" style="6" customWidth="1"/>
    <col min="14338" max="14338" width="60" style="6" bestFit="1" customWidth="1"/>
    <col min="14339" max="14590" width="15.7109375" style="6"/>
    <col min="14591" max="14591" width="6.7109375" style="6" customWidth="1"/>
    <col min="14592" max="14592" width="33.42578125" style="6" bestFit="1" customWidth="1"/>
    <col min="14593" max="14593" width="1.7109375" style="6" customWidth="1"/>
    <col min="14594" max="14594" width="60" style="6" bestFit="1" customWidth="1"/>
    <col min="14595" max="14846" width="15.7109375" style="6"/>
    <col min="14847" max="14847" width="6.7109375" style="6" customWidth="1"/>
    <col min="14848" max="14848" width="33.42578125" style="6" bestFit="1" customWidth="1"/>
    <col min="14849" max="14849" width="1.7109375" style="6" customWidth="1"/>
    <col min="14850" max="14850" width="60" style="6" bestFit="1" customWidth="1"/>
    <col min="14851" max="15102" width="15.7109375" style="6"/>
    <col min="15103" max="15103" width="6.7109375" style="6" customWidth="1"/>
    <col min="15104" max="15104" width="33.42578125" style="6" bestFit="1" customWidth="1"/>
    <col min="15105" max="15105" width="1.7109375" style="6" customWidth="1"/>
    <col min="15106" max="15106" width="60" style="6" bestFit="1" customWidth="1"/>
    <col min="15107" max="15358" width="15.7109375" style="6"/>
    <col min="15359" max="15359" width="6.7109375" style="6" customWidth="1"/>
    <col min="15360" max="15360" width="33.42578125" style="6" bestFit="1" customWidth="1"/>
    <col min="15361" max="15361" width="1.7109375" style="6" customWidth="1"/>
    <col min="15362" max="15362" width="60" style="6" bestFit="1" customWidth="1"/>
    <col min="15363" max="15614" width="15.7109375" style="6"/>
    <col min="15615" max="15615" width="6.7109375" style="6" customWidth="1"/>
    <col min="15616" max="15616" width="33.42578125" style="6" bestFit="1" customWidth="1"/>
    <col min="15617" max="15617" width="1.7109375" style="6" customWidth="1"/>
    <col min="15618" max="15618" width="60" style="6" bestFit="1" customWidth="1"/>
    <col min="15619" max="15870" width="15.7109375" style="6"/>
    <col min="15871" max="15871" width="6.7109375" style="6" customWidth="1"/>
    <col min="15872" max="15872" width="33.42578125" style="6" bestFit="1" customWidth="1"/>
    <col min="15873" max="15873" width="1.7109375" style="6" customWidth="1"/>
    <col min="15874" max="15874" width="60" style="6" bestFit="1" customWidth="1"/>
    <col min="15875" max="16126" width="15.7109375" style="6"/>
    <col min="16127" max="16127" width="6.7109375" style="6" customWidth="1"/>
    <col min="16128" max="16128" width="33.42578125" style="6" bestFit="1" customWidth="1"/>
    <col min="16129" max="16129" width="1.7109375" style="6" customWidth="1"/>
    <col min="16130" max="16130" width="60" style="6" bestFit="1" customWidth="1"/>
    <col min="16131" max="16384" width="15.7109375" style="6"/>
  </cols>
  <sheetData>
    <row r="4" spans="1:9" s="4" customFormat="1" ht="27.6" customHeight="1" x14ac:dyDescent="0.25">
      <c r="C4" s="90" t="s">
        <v>82</v>
      </c>
      <c r="D4" s="90"/>
      <c r="E4" s="90"/>
      <c r="F4" s="90"/>
      <c r="G4" s="90"/>
      <c r="H4" s="90"/>
      <c r="I4" s="90"/>
    </row>
    <row r="5" spans="1:9" s="4" customFormat="1" ht="16.2" customHeight="1" x14ac:dyDescent="0.25">
      <c r="C5" s="90"/>
      <c r="D5" s="90"/>
      <c r="E5" s="90"/>
      <c r="F5" s="90"/>
      <c r="G5" s="90"/>
      <c r="H5" s="90"/>
      <c r="I5" s="90"/>
    </row>
    <row r="6" spans="1:9" s="5" customFormat="1" ht="16.2" x14ac:dyDescent="0.25">
      <c r="D6" s="15" t="s">
        <v>105</v>
      </c>
      <c r="E6" s="28" t="str">
        <f>CONCATENATE(2020," ","Y"," ",D6," ",2021)</f>
        <v>2020 Y SEPTIEMBRE 2021</v>
      </c>
    </row>
    <row r="7" spans="1:9" ht="19.8" x14ac:dyDescent="0.25">
      <c r="A7" s="89"/>
      <c r="B7" s="89"/>
      <c r="C7" s="89"/>
      <c r="D7" s="89"/>
      <c r="E7" s="89"/>
    </row>
    <row r="8" spans="1:9" s="5" customFormat="1" ht="17.399999999999999" x14ac:dyDescent="0.25">
      <c r="B8" s="16" t="s">
        <v>1</v>
      </c>
      <c r="C8" s="12"/>
    </row>
    <row r="9" spans="1:9" x14ac:dyDescent="0.25">
      <c r="B9" s="7"/>
      <c r="C9" s="7"/>
    </row>
    <row r="10" spans="1:9" s="9" customFormat="1" ht="34.200000000000003" customHeight="1" x14ac:dyDescent="0.25">
      <c r="B10" s="91" t="s">
        <v>83</v>
      </c>
      <c r="C10" s="91"/>
      <c r="D10" s="91"/>
      <c r="E10" s="91"/>
      <c r="F10" s="91"/>
      <c r="G10" s="91"/>
      <c r="H10" s="91"/>
      <c r="I10" s="91"/>
    </row>
    <row r="11" spans="1:9" s="9" customFormat="1" ht="19.95" customHeight="1" x14ac:dyDescent="0.25">
      <c r="B11" s="27" t="s">
        <v>11</v>
      </c>
      <c r="C11" s="26"/>
    </row>
    <row r="12" spans="1:9" s="9" customFormat="1" ht="19.95" customHeight="1" x14ac:dyDescent="0.25">
      <c r="B12" s="27" t="s">
        <v>101</v>
      </c>
      <c r="C12" s="26"/>
    </row>
    <row r="13" spans="1:9" s="9" customFormat="1" ht="19.95" customHeight="1" x14ac:dyDescent="0.25">
      <c r="B13" s="27" t="s">
        <v>13</v>
      </c>
      <c r="C13" s="26"/>
    </row>
    <row r="14" spans="1:9" s="9" customFormat="1" ht="19.95" customHeight="1" x14ac:dyDescent="0.25">
      <c r="B14" s="27" t="s">
        <v>12</v>
      </c>
      <c r="C14" s="26"/>
    </row>
    <row r="15" spans="1:9" s="9" customFormat="1" ht="19.95" customHeight="1" x14ac:dyDescent="0.25">
      <c r="B15" s="27" t="s">
        <v>14</v>
      </c>
      <c r="C15" s="26"/>
    </row>
    <row r="16" spans="1:9" s="9" customFormat="1" ht="11.4" customHeight="1" x14ac:dyDescent="0.25">
      <c r="B16" s="27"/>
      <c r="C16" s="26"/>
    </row>
    <row r="17" spans="2:8" ht="11.4" customHeight="1" x14ac:dyDescent="0.25">
      <c r="B17" s="7"/>
      <c r="C17" s="7"/>
    </row>
    <row r="18" spans="2:8" s="5" customFormat="1" ht="17.399999999999999" x14ac:dyDescent="0.25">
      <c r="B18" s="16" t="s">
        <v>0</v>
      </c>
      <c r="C18" s="12"/>
    </row>
    <row r="19" spans="2:8" x14ac:dyDescent="0.25">
      <c r="B19" s="7"/>
      <c r="C19" s="7"/>
    </row>
    <row r="20" spans="2:8" s="14" customFormat="1" ht="20.399999999999999" customHeight="1" thickBot="1" x14ac:dyDescent="0.3">
      <c r="B20" s="39" t="s">
        <v>3</v>
      </c>
      <c r="C20" s="92" t="s">
        <v>1</v>
      </c>
      <c r="D20" s="93"/>
      <c r="E20" s="93"/>
      <c r="F20" s="93"/>
      <c r="G20" s="93"/>
      <c r="H20" s="93"/>
    </row>
    <row r="21" spans="2:8" s="14" customFormat="1" ht="7.2" customHeight="1" thickTop="1" x14ac:dyDescent="0.25">
      <c r="B21" s="18"/>
      <c r="C21" s="19"/>
      <c r="D21" s="18"/>
      <c r="E21" s="18"/>
    </row>
    <row r="22" spans="2:8" ht="20.399999999999999" customHeight="1" x14ac:dyDescent="0.25">
      <c r="B22" s="88" t="s">
        <v>61</v>
      </c>
      <c r="C22" s="41" t="s">
        <v>84</v>
      </c>
      <c r="D22" s="9"/>
      <c r="E22" s="9"/>
      <c r="F22" s="9"/>
    </row>
    <row r="23" spans="2:8" ht="20.399999999999999" customHeight="1" x14ac:dyDescent="0.25">
      <c r="B23" s="88" t="s">
        <v>15</v>
      </c>
      <c r="C23" s="41" t="s">
        <v>85</v>
      </c>
      <c r="D23" s="9"/>
      <c r="E23" s="9"/>
      <c r="F23" s="9"/>
    </row>
    <row r="24" spans="2:8" ht="20.399999999999999" customHeight="1" x14ac:dyDescent="0.25">
      <c r="B24" s="88" t="s">
        <v>16</v>
      </c>
      <c r="C24" s="41" t="s">
        <v>86</v>
      </c>
      <c r="D24" s="9"/>
      <c r="E24" s="9"/>
      <c r="F24" s="9"/>
    </row>
    <row r="25" spans="2:8" ht="20.399999999999999" customHeight="1" x14ac:dyDescent="0.25">
      <c r="B25" s="88" t="s">
        <v>17</v>
      </c>
      <c r="C25" s="41" t="s">
        <v>87</v>
      </c>
      <c r="D25" s="9"/>
      <c r="E25" s="9"/>
      <c r="F25" s="9"/>
    </row>
    <row r="26" spans="2:8" ht="20.399999999999999" customHeight="1" x14ac:dyDescent="0.25">
      <c r="B26" s="88" t="s">
        <v>18</v>
      </c>
      <c r="C26" s="41" t="s">
        <v>88</v>
      </c>
      <c r="D26" s="9"/>
      <c r="E26" s="9"/>
      <c r="F26" s="9"/>
    </row>
    <row r="27" spans="2:8" ht="20.399999999999999" customHeight="1" x14ac:dyDescent="0.25">
      <c r="B27" s="88" t="s">
        <v>19</v>
      </c>
      <c r="C27" s="41" t="s">
        <v>89</v>
      </c>
      <c r="D27" s="9"/>
      <c r="E27" s="9"/>
      <c r="F27" s="9"/>
    </row>
    <row r="28" spans="2:8" ht="20.399999999999999" customHeight="1" x14ac:dyDescent="0.25">
      <c r="B28" s="88" t="s">
        <v>20</v>
      </c>
      <c r="C28" s="41" t="s">
        <v>104</v>
      </c>
      <c r="D28" s="9"/>
      <c r="E28" s="9"/>
      <c r="F28" s="9"/>
    </row>
    <row r="29" spans="2:8" ht="20.399999999999999" customHeight="1" x14ac:dyDescent="0.25">
      <c r="B29" s="88" t="s">
        <v>21</v>
      </c>
      <c r="C29" s="41" t="s">
        <v>90</v>
      </c>
      <c r="D29" s="9"/>
      <c r="E29" s="9"/>
      <c r="F29" s="9"/>
    </row>
    <row r="30" spans="2:8" ht="20.399999999999999" customHeight="1" x14ac:dyDescent="0.25">
      <c r="B30" s="88" t="s">
        <v>22</v>
      </c>
      <c r="C30" s="41" t="s">
        <v>91</v>
      </c>
      <c r="D30" s="9"/>
      <c r="E30" s="9"/>
      <c r="F30" s="9"/>
    </row>
    <row r="31" spans="2:8" ht="20.399999999999999" customHeight="1" x14ac:dyDescent="0.25">
      <c r="B31" s="88" t="s">
        <v>23</v>
      </c>
      <c r="C31" s="41" t="s">
        <v>92</v>
      </c>
      <c r="D31" s="9"/>
      <c r="E31" s="9"/>
      <c r="F31" s="9"/>
    </row>
    <row r="32" spans="2:8" ht="20.399999999999999" customHeight="1" x14ac:dyDescent="0.25">
      <c r="B32" s="88" t="s">
        <v>24</v>
      </c>
      <c r="C32" s="41" t="s">
        <v>93</v>
      </c>
      <c r="D32" s="9"/>
      <c r="E32" s="9"/>
      <c r="F32" s="9"/>
    </row>
    <row r="33" spans="2:7" ht="20.399999999999999" customHeight="1" x14ac:dyDescent="0.25">
      <c r="B33" s="88" t="s">
        <v>25</v>
      </c>
      <c r="C33" s="41" t="s">
        <v>94</v>
      </c>
      <c r="D33" s="9"/>
      <c r="E33" s="9"/>
      <c r="F33" s="9"/>
    </row>
    <row r="34" spans="2:7" ht="20.399999999999999" customHeight="1" x14ac:dyDescent="0.25">
      <c r="B34" s="88" t="s">
        <v>26</v>
      </c>
      <c r="C34" s="41" t="s">
        <v>95</v>
      </c>
      <c r="D34" s="9"/>
      <c r="E34" s="9"/>
      <c r="F34" s="9"/>
    </row>
    <row r="35" spans="2:7" ht="20.399999999999999" customHeight="1" x14ac:dyDescent="0.25">
      <c r="B35" s="88" t="s">
        <v>27</v>
      </c>
      <c r="C35" s="41" t="s">
        <v>96</v>
      </c>
      <c r="D35" s="9"/>
      <c r="E35" s="9"/>
      <c r="F35" s="9"/>
    </row>
    <row r="36" spans="2:7" ht="20.399999999999999" customHeight="1" x14ac:dyDescent="0.25">
      <c r="B36" s="88" t="s">
        <v>28</v>
      </c>
      <c r="C36" s="41" t="s">
        <v>97</v>
      </c>
      <c r="D36" s="9"/>
      <c r="E36" s="9"/>
      <c r="F36" s="9"/>
    </row>
    <row r="37" spans="2:7" ht="20.399999999999999" customHeight="1" x14ac:dyDescent="0.25">
      <c r="B37" s="88" t="s">
        <v>29</v>
      </c>
      <c r="C37" s="41" t="s">
        <v>98</v>
      </c>
      <c r="D37" s="9"/>
      <c r="E37" s="9"/>
      <c r="F37" s="9"/>
    </row>
    <row r="38" spans="2:7" ht="20.399999999999999" customHeight="1" x14ac:dyDescent="0.25">
      <c r="B38" s="88" t="s">
        <v>30</v>
      </c>
      <c r="C38" s="41" t="s">
        <v>99</v>
      </c>
      <c r="D38" s="9"/>
      <c r="E38" s="9"/>
      <c r="F38" s="9"/>
    </row>
    <row r="39" spans="2:7" ht="20.399999999999999" customHeight="1" x14ac:dyDescent="0.25">
      <c r="B39" s="88" t="s">
        <v>31</v>
      </c>
      <c r="C39" s="41" t="s">
        <v>100</v>
      </c>
      <c r="D39" s="9"/>
      <c r="E39" s="9"/>
      <c r="F39" s="9"/>
    </row>
    <row r="40" spans="2:7" ht="15" customHeight="1" x14ac:dyDescent="0.25">
      <c r="B40" s="8"/>
      <c r="C40" s="8"/>
      <c r="D40" s="8"/>
      <c r="E40" s="8"/>
      <c r="F40" s="8"/>
      <c r="G40" s="8"/>
    </row>
    <row r="47" spans="2:7" x14ac:dyDescent="0.25">
      <c r="F47" s="9"/>
      <c r="G47" s="9"/>
    </row>
    <row r="48" spans="2:7" x14ac:dyDescent="0.25">
      <c r="C48" s="10"/>
      <c r="D48" s="10"/>
      <c r="E48" s="10"/>
      <c r="F48" s="10"/>
      <c r="G48" s="9"/>
    </row>
    <row r="49" spans="3:13" x14ac:dyDescent="0.25">
      <c r="C49" s="10"/>
      <c r="D49" s="10"/>
      <c r="E49" s="10"/>
      <c r="F49" s="10"/>
      <c r="G49" s="9"/>
    </row>
    <row r="50" spans="3:13" x14ac:dyDescent="0.25">
      <c r="C50" s="11"/>
      <c r="D50" s="11"/>
      <c r="E50" s="11"/>
      <c r="F50" s="11"/>
      <c r="G50" s="11"/>
      <c r="H50" s="11"/>
      <c r="I50" s="11"/>
      <c r="J50" s="11"/>
      <c r="K50" s="11"/>
      <c r="L50" s="11"/>
      <c r="M50" s="11"/>
    </row>
  </sheetData>
  <mergeCells count="4">
    <mergeCell ref="A7:E7"/>
    <mergeCell ref="C4:I5"/>
    <mergeCell ref="B10:I10"/>
    <mergeCell ref="C20:H20"/>
  </mergeCells>
  <hyperlinks>
    <hyperlink ref="B22" location="Nacional!A1" display="Nacional"/>
    <hyperlink ref="B23" location="XV!A1" display="XV"/>
    <hyperlink ref="B24" location="I!A1" display="I"/>
    <hyperlink ref="B25" location="II!A1" display="II"/>
    <hyperlink ref="B26" location="III!A1" display="III"/>
    <hyperlink ref="B27" location="IV!A1" display="IV"/>
    <hyperlink ref="B28" location="V!A1" display="V"/>
    <hyperlink ref="B29" location="VI!A1" display="VI"/>
    <hyperlink ref="B30" location="VII!A1" display="VII"/>
    <hyperlink ref="B31" location="XVI!A1" display="XVI"/>
    <hyperlink ref="B32" location="VIII!A1" display="VIII"/>
    <hyperlink ref="B33" location="IX!A1" display="IX"/>
    <hyperlink ref="B34" location="XIV!A1" display="XIV"/>
    <hyperlink ref="B35" location="X!A1" display="X"/>
    <hyperlink ref="B36" location="XI!A1" display="XI"/>
    <hyperlink ref="B37" location="XII!A1" display="XII"/>
    <hyperlink ref="B38" location="RM!A1" display="RM"/>
    <hyperlink ref="B39" location="SI!A1" display="SI"/>
  </hyperlinks>
  <printOptions horizontalCentered="1"/>
  <pageMargins left="0.31496062992125984" right="0.31496062992125984" top="0.74803149606299213" bottom="0.74803149606299213" header="0.31496062992125984" footer="0.31496062992125984"/>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67</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25</v>
      </c>
      <c r="E8" s="53">
        <v>0.18656700000000001</v>
      </c>
      <c r="F8" s="44">
        <v>62645.349754000003</v>
      </c>
      <c r="G8" s="66">
        <v>0.12</v>
      </c>
      <c r="H8" s="43">
        <v>8</v>
      </c>
      <c r="I8" s="44">
        <v>55979.265063999999</v>
      </c>
      <c r="J8" s="74">
        <v>0</v>
      </c>
      <c r="K8" s="44">
        <v>17</v>
      </c>
      <c r="L8" s="44">
        <v>65782.330784999998</v>
      </c>
      <c r="M8" s="66">
        <v>0.17647099999999999</v>
      </c>
      <c r="N8" s="43">
        <v>0</v>
      </c>
      <c r="O8" s="44">
        <v>0</v>
      </c>
      <c r="P8" s="74">
        <v>0</v>
      </c>
    </row>
    <row r="9" spans="1:16" ht="15" customHeight="1" x14ac:dyDescent="0.25">
      <c r="A9" s="102"/>
      <c r="B9" s="105"/>
      <c r="C9" s="84" t="s">
        <v>47</v>
      </c>
      <c r="D9" s="44">
        <v>261</v>
      </c>
      <c r="E9" s="53">
        <v>0.27018599999999998</v>
      </c>
      <c r="F9" s="44">
        <v>68834.773520999996</v>
      </c>
      <c r="G9" s="66">
        <v>6.1303000000000003E-2</v>
      </c>
      <c r="H9" s="43">
        <v>34</v>
      </c>
      <c r="I9" s="44">
        <v>98995.186755999996</v>
      </c>
      <c r="J9" s="74">
        <v>0.264706</v>
      </c>
      <c r="K9" s="44">
        <v>227</v>
      </c>
      <c r="L9" s="44">
        <v>64317.354798</v>
      </c>
      <c r="M9" s="66">
        <v>3.0837E-2</v>
      </c>
      <c r="N9" s="43">
        <v>0</v>
      </c>
      <c r="O9" s="44">
        <v>0</v>
      </c>
      <c r="P9" s="74">
        <v>0</v>
      </c>
    </row>
    <row r="10" spans="1:16" ht="15" customHeight="1" x14ac:dyDescent="0.25">
      <c r="A10" s="102"/>
      <c r="B10" s="105"/>
      <c r="C10" s="84" t="s">
        <v>48</v>
      </c>
      <c r="D10" s="44">
        <v>738</v>
      </c>
      <c r="E10" s="53">
        <v>0.12324599999999999</v>
      </c>
      <c r="F10" s="44">
        <v>84551.230676000006</v>
      </c>
      <c r="G10" s="66">
        <v>0.23577200000000001</v>
      </c>
      <c r="H10" s="43">
        <v>207</v>
      </c>
      <c r="I10" s="44">
        <v>100434.07999100001</v>
      </c>
      <c r="J10" s="74">
        <v>0.23671500000000001</v>
      </c>
      <c r="K10" s="44">
        <v>531</v>
      </c>
      <c r="L10" s="44">
        <v>78359.611451000004</v>
      </c>
      <c r="M10" s="66">
        <v>0.235405</v>
      </c>
      <c r="N10" s="43">
        <v>0</v>
      </c>
      <c r="O10" s="44">
        <v>0</v>
      </c>
      <c r="P10" s="74">
        <v>0</v>
      </c>
    </row>
    <row r="11" spans="1:16" ht="15" customHeight="1" x14ac:dyDescent="0.25">
      <c r="A11" s="102"/>
      <c r="B11" s="105"/>
      <c r="C11" s="84" t="s">
        <v>49</v>
      </c>
      <c r="D11" s="44">
        <v>814</v>
      </c>
      <c r="E11" s="53">
        <v>7.2932999999999998E-2</v>
      </c>
      <c r="F11" s="44">
        <v>102401.93126100001</v>
      </c>
      <c r="G11" s="66">
        <v>0.42383300000000002</v>
      </c>
      <c r="H11" s="43">
        <v>228</v>
      </c>
      <c r="I11" s="44">
        <v>130884.821429</v>
      </c>
      <c r="J11" s="74">
        <v>0.47368399999999999</v>
      </c>
      <c r="K11" s="44">
        <v>586</v>
      </c>
      <c r="L11" s="44">
        <v>91319.851127000002</v>
      </c>
      <c r="M11" s="66">
        <v>0.40443699999999999</v>
      </c>
      <c r="N11" s="43">
        <v>0</v>
      </c>
      <c r="O11" s="44">
        <v>0</v>
      </c>
      <c r="P11" s="74">
        <v>0</v>
      </c>
    </row>
    <row r="12" spans="1:16" ht="15" customHeight="1" x14ac:dyDescent="0.25">
      <c r="A12" s="102"/>
      <c r="B12" s="105"/>
      <c r="C12" s="84" t="s">
        <v>50</v>
      </c>
      <c r="D12" s="44">
        <v>749</v>
      </c>
      <c r="E12" s="53">
        <v>7.2075E-2</v>
      </c>
      <c r="F12" s="44">
        <v>122059.919274</v>
      </c>
      <c r="G12" s="66">
        <v>0.67823800000000001</v>
      </c>
      <c r="H12" s="43">
        <v>206</v>
      </c>
      <c r="I12" s="44">
        <v>155560.05458</v>
      </c>
      <c r="J12" s="74">
        <v>0.69902900000000001</v>
      </c>
      <c r="K12" s="44">
        <v>543</v>
      </c>
      <c r="L12" s="44">
        <v>109350.844001</v>
      </c>
      <c r="M12" s="66">
        <v>0.67035</v>
      </c>
      <c r="N12" s="43">
        <v>0</v>
      </c>
      <c r="O12" s="44">
        <v>0</v>
      </c>
      <c r="P12" s="74">
        <v>0</v>
      </c>
    </row>
    <row r="13" spans="1:16" ht="15" customHeight="1" x14ac:dyDescent="0.25">
      <c r="A13" s="102"/>
      <c r="B13" s="105"/>
      <c r="C13" s="84" t="s">
        <v>51</v>
      </c>
      <c r="D13" s="44">
        <v>547</v>
      </c>
      <c r="E13" s="53">
        <v>5.9046000000000001E-2</v>
      </c>
      <c r="F13" s="44">
        <v>127031.19437300001</v>
      </c>
      <c r="G13" s="66">
        <v>0.85374799999999995</v>
      </c>
      <c r="H13" s="43">
        <v>157</v>
      </c>
      <c r="I13" s="44">
        <v>136844.283665</v>
      </c>
      <c r="J13" s="74">
        <v>0.64331199999999999</v>
      </c>
      <c r="K13" s="44">
        <v>390</v>
      </c>
      <c r="L13" s="44">
        <v>123080.796888</v>
      </c>
      <c r="M13" s="66">
        <v>0.93846200000000002</v>
      </c>
      <c r="N13" s="43">
        <v>0</v>
      </c>
      <c r="O13" s="44">
        <v>0</v>
      </c>
      <c r="P13" s="74">
        <v>0</v>
      </c>
    </row>
    <row r="14" spans="1:16" s="3" customFormat="1" ht="15" customHeight="1" x14ac:dyDescent="0.25">
      <c r="A14" s="102"/>
      <c r="B14" s="105"/>
      <c r="C14" s="84" t="s">
        <v>52</v>
      </c>
      <c r="D14" s="35">
        <v>396</v>
      </c>
      <c r="E14" s="55">
        <v>4.9904999999999998E-2</v>
      </c>
      <c r="F14" s="35">
        <v>130858.840018</v>
      </c>
      <c r="G14" s="68">
        <v>0.84343400000000002</v>
      </c>
      <c r="H14" s="43">
        <v>100</v>
      </c>
      <c r="I14" s="44">
        <v>128075.653823</v>
      </c>
      <c r="J14" s="74">
        <v>0.53</v>
      </c>
      <c r="K14" s="35">
        <v>296</v>
      </c>
      <c r="L14" s="35">
        <v>131799.10562399999</v>
      </c>
      <c r="M14" s="68">
        <v>0.94932399999999995</v>
      </c>
      <c r="N14" s="43">
        <v>0</v>
      </c>
      <c r="O14" s="44">
        <v>0</v>
      </c>
      <c r="P14" s="74">
        <v>0</v>
      </c>
    </row>
    <row r="15" spans="1:16" ht="15" customHeight="1" x14ac:dyDescent="0.25">
      <c r="A15" s="102"/>
      <c r="B15" s="105"/>
      <c r="C15" s="84" t="s">
        <v>53</v>
      </c>
      <c r="D15" s="44">
        <v>295</v>
      </c>
      <c r="E15" s="53">
        <v>4.8971000000000001E-2</v>
      </c>
      <c r="F15" s="44">
        <v>127619.662778</v>
      </c>
      <c r="G15" s="66">
        <v>0.84406800000000004</v>
      </c>
      <c r="H15" s="43">
        <v>80</v>
      </c>
      <c r="I15" s="44">
        <v>128376.53458799999</v>
      </c>
      <c r="J15" s="74">
        <v>0.42499999999999999</v>
      </c>
      <c r="K15" s="44">
        <v>215</v>
      </c>
      <c r="L15" s="44">
        <v>127338.036058</v>
      </c>
      <c r="M15" s="66">
        <v>1</v>
      </c>
      <c r="N15" s="43">
        <v>0</v>
      </c>
      <c r="O15" s="44">
        <v>0</v>
      </c>
      <c r="P15" s="74">
        <v>0</v>
      </c>
    </row>
    <row r="16" spans="1:16" ht="15" customHeight="1" x14ac:dyDescent="0.25">
      <c r="A16" s="102"/>
      <c r="B16" s="105"/>
      <c r="C16" s="84" t="s">
        <v>54</v>
      </c>
      <c r="D16" s="44">
        <v>234</v>
      </c>
      <c r="E16" s="53">
        <v>4.2951999999999997E-2</v>
      </c>
      <c r="F16" s="44">
        <v>146380.31406</v>
      </c>
      <c r="G16" s="66">
        <v>0.81623900000000005</v>
      </c>
      <c r="H16" s="43">
        <v>74</v>
      </c>
      <c r="I16" s="44">
        <v>124304.871788</v>
      </c>
      <c r="J16" s="74">
        <v>0.35135100000000002</v>
      </c>
      <c r="K16" s="44">
        <v>160</v>
      </c>
      <c r="L16" s="44">
        <v>156590.20611100001</v>
      </c>
      <c r="M16" s="66">
        <v>1.03125</v>
      </c>
      <c r="N16" s="43">
        <v>0</v>
      </c>
      <c r="O16" s="44">
        <v>0</v>
      </c>
      <c r="P16" s="74">
        <v>0</v>
      </c>
    </row>
    <row r="17" spans="1:16" ht="15" customHeight="1" x14ac:dyDescent="0.25">
      <c r="A17" s="102"/>
      <c r="B17" s="105"/>
      <c r="C17" s="84" t="s">
        <v>55</v>
      </c>
      <c r="D17" s="44">
        <v>226</v>
      </c>
      <c r="E17" s="53">
        <v>5.2509E-2</v>
      </c>
      <c r="F17" s="44">
        <v>139386.410645</v>
      </c>
      <c r="G17" s="66">
        <v>0.58407100000000001</v>
      </c>
      <c r="H17" s="43">
        <v>98</v>
      </c>
      <c r="I17" s="44">
        <v>125512.11915499999</v>
      </c>
      <c r="J17" s="74">
        <v>0.29591800000000001</v>
      </c>
      <c r="K17" s="44">
        <v>128</v>
      </c>
      <c r="L17" s="44">
        <v>150008.91506699999</v>
      </c>
      <c r="M17" s="66">
        <v>0.80468799999999996</v>
      </c>
      <c r="N17" s="43">
        <v>0</v>
      </c>
      <c r="O17" s="44">
        <v>0</v>
      </c>
      <c r="P17" s="74">
        <v>0</v>
      </c>
    </row>
    <row r="18" spans="1:16" s="3" customFormat="1" ht="15" customHeight="1" x14ac:dyDescent="0.25">
      <c r="A18" s="102"/>
      <c r="B18" s="105"/>
      <c r="C18" s="84" t="s">
        <v>56</v>
      </c>
      <c r="D18" s="35">
        <v>454</v>
      </c>
      <c r="E18" s="55">
        <v>4.6612000000000001E-2</v>
      </c>
      <c r="F18" s="35">
        <v>170047.08375399999</v>
      </c>
      <c r="G18" s="68">
        <v>0.54405300000000001</v>
      </c>
      <c r="H18" s="43">
        <v>112</v>
      </c>
      <c r="I18" s="44">
        <v>136854.08395199999</v>
      </c>
      <c r="J18" s="74">
        <v>0.11607099999999999</v>
      </c>
      <c r="K18" s="35">
        <v>342</v>
      </c>
      <c r="L18" s="35">
        <v>180917.305911</v>
      </c>
      <c r="M18" s="68">
        <v>0.68421100000000001</v>
      </c>
      <c r="N18" s="43">
        <v>0</v>
      </c>
      <c r="O18" s="44">
        <v>0</v>
      </c>
      <c r="P18" s="74">
        <v>0</v>
      </c>
    </row>
    <row r="19" spans="1:16" s="3" customFormat="1" ht="15" customHeight="1" x14ac:dyDescent="0.25">
      <c r="A19" s="103"/>
      <c r="B19" s="106"/>
      <c r="C19" s="85" t="s">
        <v>9</v>
      </c>
      <c r="D19" s="46">
        <v>4739</v>
      </c>
      <c r="E19" s="54">
        <v>6.6413E-2</v>
      </c>
      <c r="F19" s="46">
        <v>117876.879566</v>
      </c>
      <c r="G19" s="67">
        <v>0.56256600000000001</v>
      </c>
      <c r="H19" s="87">
        <v>1304</v>
      </c>
      <c r="I19" s="46">
        <v>128741.780548</v>
      </c>
      <c r="J19" s="75">
        <v>0.43404900000000002</v>
      </c>
      <c r="K19" s="46">
        <v>3435</v>
      </c>
      <c r="L19" s="46">
        <v>113752.32909100001</v>
      </c>
      <c r="M19" s="67">
        <v>0.61135399999999995</v>
      </c>
      <c r="N19" s="87">
        <v>0</v>
      </c>
      <c r="O19" s="46">
        <v>0</v>
      </c>
      <c r="P19" s="75">
        <v>0</v>
      </c>
    </row>
    <row r="20" spans="1:16" ht="15" customHeight="1" x14ac:dyDescent="0.25">
      <c r="A20" s="101">
        <v>2</v>
      </c>
      <c r="B20" s="104" t="s">
        <v>57</v>
      </c>
      <c r="C20" s="84" t="s">
        <v>46</v>
      </c>
      <c r="D20" s="44">
        <v>42</v>
      </c>
      <c r="E20" s="53">
        <v>0.31343300000000002</v>
      </c>
      <c r="F20" s="44">
        <v>58727.5</v>
      </c>
      <c r="G20" s="66">
        <v>4.7619000000000002E-2</v>
      </c>
      <c r="H20" s="43">
        <v>23</v>
      </c>
      <c r="I20" s="44">
        <v>58518.347825999997</v>
      </c>
      <c r="J20" s="74">
        <v>4.3478000000000003E-2</v>
      </c>
      <c r="K20" s="44">
        <v>19</v>
      </c>
      <c r="L20" s="44">
        <v>58980.684211</v>
      </c>
      <c r="M20" s="66">
        <v>5.2631999999999998E-2</v>
      </c>
      <c r="N20" s="43">
        <v>0</v>
      </c>
      <c r="O20" s="44">
        <v>0</v>
      </c>
      <c r="P20" s="74">
        <v>0</v>
      </c>
    </row>
    <row r="21" spans="1:16" ht="15" customHeight="1" x14ac:dyDescent="0.25">
      <c r="A21" s="102"/>
      <c r="B21" s="105"/>
      <c r="C21" s="84" t="s">
        <v>47</v>
      </c>
      <c r="D21" s="44">
        <v>392</v>
      </c>
      <c r="E21" s="53">
        <v>0.40579700000000002</v>
      </c>
      <c r="F21" s="44">
        <v>80865.168367000006</v>
      </c>
      <c r="G21" s="66">
        <v>7.3980000000000004E-2</v>
      </c>
      <c r="H21" s="43">
        <v>134</v>
      </c>
      <c r="I21" s="44">
        <v>86028.895522000006</v>
      </c>
      <c r="J21" s="74">
        <v>6.7164000000000001E-2</v>
      </c>
      <c r="K21" s="44">
        <v>258</v>
      </c>
      <c r="L21" s="44">
        <v>78183.232558000003</v>
      </c>
      <c r="M21" s="66">
        <v>7.7519000000000005E-2</v>
      </c>
      <c r="N21" s="43">
        <v>0</v>
      </c>
      <c r="O21" s="44">
        <v>0</v>
      </c>
      <c r="P21" s="74">
        <v>0</v>
      </c>
    </row>
    <row r="22" spans="1:16" ht="15" customHeight="1" x14ac:dyDescent="0.25">
      <c r="A22" s="102"/>
      <c r="B22" s="105"/>
      <c r="C22" s="84" t="s">
        <v>48</v>
      </c>
      <c r="D22" s="44">
        <v>1262</v>
      </c>
      <c r="E22" s="53">
        <v>0.210755</v>
      </c>
      <c r="F22" s="44">
        <v>94489.843899</v>
      </c>
      <c r="G22" s="66">
        <v>0.13312199999999999</v>
      </c>
      <c r="H22" s="43">
        <v>576</v>
      </c>
      <c r="I22" s="44">
        <v>94773.255208000002</v>
      </c>
      <c r="J22" s="74">
        <v>0.10069400000000001</v>
      </c>
      <c r="K22" s="44">
        <v>686</v>
      </c>
      <c r="L22" s="44">
        <v>94251.877550999998</v>
      </c>
      <c r="M22" s="66">
        <v>0.16034999999999999</v>
      </c>
      <c r="N22" s="43">
        <v>0</v>
      </c>
      <c r="O22" s="44">
        <v>0</v>
      </c>
      <c r="P22" s="74">
        <v>0</v>
      </c>
    </row>
    <row r="23" spans="1:16" ht="15" customHeight="1" x14ac:dyDescent="0.25">
      <c r="A23" s="102"/>
      <c r="B23" s="105"/>
      <c r="C23" s="84" t="s">
        <v>49</v>
      </c>
      <c r="D23" s="44">
        <v>1036</v>
      </c>
      <c r="E23" s="53">
        <v>9.2823000000000003E-2</v>
      </c>
      <c r="F23" s="44">
        <v>109329.227799</v>
      </c>
      <c r="G23" s="66">
        <v>0.34942099999999998</v>
      </c>
      <c r="H23" s="43">
        <v>506</v>
      </c>
      <c r="I23" s="44">
        <v>112816.43083</v>
      </c>
      <c r="J23" s="74">
        <v>0.33992099999999997</v>
      </c>
      <c r="K23" s="44">
        <v>530</v>
      </c>
      <c r="L23" s="44">
        <v>105999.935849</v>
      </c>
      <c r="M23" s="66">
        <v>0.358491</v>
      </c>
      <c r="N23" s="43">
        <v>0</v>
      </c>
      <c r="O23" s="44">
        <v>0</v>
      </c>
      <c r="P23" s="74">
        <v>0</v>
      </c>
    </row>
    <row r="24" spans="1:16" ht="15" customHeight="1" x14ac:dyDescent="0.25">
      <c r="A24" s="102"/>
      <c r="B24" s="105"/>
      <c r="C24" s="84" t="s">
        <v>50</v>
      </c>
      <c r="D24" s="44">
        <v>600</v>
      </c>
      <c r="E24" s="53">
        <v>5.7736999999999997E-2</v>
      </c>
      <c r="F24" s="44">
        <v>125265.97166700001</v>
      </c>
      <c r="G24" s="66">
        <v>0.52166699999999999</v>
      </c>
      <c r="H24" s="43">
        <v>263</v>
      </c>
      <c r="I24" s="44">
        <v>125547.254753</v>
      </c>
      <c r="J24" s="74">
        <v>0.47908699999999999</v>
      </c>
      <c r="K24" s="44">
        <v>337</v>
      </c>
      <c r="L24" s="44">
        <v>125046.454006</v>
      </c>
      <c r="M24" s="66">
        <v>0.55489599999999994</v>
      </c>
      <c r="N24" s="43">
        <v>0</v>
      </c>
      <c r="O24" s="44">
        <v>0</v>
      </c>
      <c r="P24" s="74">
        <v>0</v>
      </c>
    </row>
    <row r="25" spans="1:16" ht="15" customHeight="1" x14ac:dyDescent="0.25">
      <c r="A25" s="102"/>
      <c r="B25" s="105"/>
      <c r="C25" s="84" t="s">
        <v>51</v>
      </c>
      <c r="D25" s="44">
        <v>427</v>
      </c>
      <c r="E25" s="53">
        <v>4.6092000000000001E-2</v>
      </c>
      <c r="F25" s="44">
        <v>130271.33489500001</v>
      </c>
      <c r="G25" s="66">
        <v>0.56674500000000005</v>
      </c>
      <c r="H25" s="43">
        <v>198</v>
      </c>
      <c r="I25" s="44">
        <v>125356.772727</v>
      </c>
      <c r="J25" s="74">
        <v>0.51010100000000003</v>
      </c>
      <c r="K25" s="44">
        <v>229</v>
      </c>
      <c r="L25" s="44">
        <v>134520.60698700001</v>
      </c>
      <c r="M25" s="66">
        <v>0.61572099999999996</v>
      </c>
      <c r="N25" s="43">
        <v>0</v>
      </c>
      <c r="O25" s="44">
        <v>0</v>
      </c>
      <c r="P25" s="74">
        <v>0</v>
      </c>
    </row>
    <row r="26" spans="1:16" s="3" customFormat="1" ht="15" customHeight="1" x14ac:dyDescent="0.25">
      <c r="A26" s="102"/>
      <c r="B26" s="105"/>
      <c r="C26" s="84" t="s">
        <v>52</v>
      </c>
      <c r="D26" s="35">
        <v>295</v>
      </c>
      <c r="E26" s="55">
        <v>3.7177000000000002E-2</v>
      </c>
      <c r="F26" s="35">
        <v>135698.183051</v>
      </c>
      <c r="G26" s="68">
        <v>0.6</v>
      </c>
      <c r="H26" s="43">
        <v>129</v>
      </c>
      <c r="I26" s="44">
        <v>129644.46511600001</v>
      </c>
      <c r="J26" s="74">
        <v>0.41085300000000002</v>
      </c>
      <c r="K26" s="35">
        <v>166</v>
      </c>
      <c r="L26" s="35">
        <v>140402.57831300001</v>
      </c>
      <c r="M26" s="68">
        <v>0.74698799999999999</v>
      </c>
      <c r="N26" s="43">
        <v>0</v>
      </c>
      <c r="O26" s="44">
        <v>0</v>
      </c>
      <c r="P26" s="74">
        <v>0</v>
      </c>
    </row>
    <row r="27" spans="1:16" ht="15" customHeight="1" x14ac:dyDescent="0.25">
      <c r="A27" s="102"/>
      <c r="B27" s="105"/>
      <c r="C27" s="84" t="s">
        <v>53</v>
      </c>
      <c r="D27" s="44">
        <v>179</v>
      </c>
      <c r="E27" s="53">
        <v>2.9714000000000001E-2</v>
      </c>
      <c r="F27" s="44">
        <v>132732.865922</v>
      </c>
      <c r="G27" s="66">
        <v>0.53072600000000003</v>
      </c>
      <c r="H27" s="43">
        <v>75</v>
      </c>
      <c r="I27" s="44">
        <v>129023.546667</v>
      </c>
      <c r="J27" s="74">
        <v>0.38666699999999998</v>
      </c>
      <c r="K27" s="44">
        <v>104</v>
      </c>
      <c r="L27" s="44">
        <v>135407.85576899999</v>
      </c>
      <c r="M27" s="66">
        <v>0.63461500000000004</v>
      </c>
      <c r="N27" s="43">
        <v>0</v>
      </c>
      <c r="O27" s="44">
        <v>0</v>
      </c>
      <c r="P27" s="74">
        <v>0</v>
      </c>
    </row>
    <row r="28" spans="1:16" ht="15" customHeight="1" x14ac:dyDescent="0.25">
      <c r="A28" s="102"/>
      <c r="B28" s="105"/>
      <c r="C28" s="84" t="s">
        <v>54</v>
      </c>
      <c r="D28" s="44">
        <v>108</v>
      </c>
      <c r="E28" s="53">
        <v>1.9824000000000001E-2</v>
      </c>
      <c r="F28" s="44">
        <v>151900.12036999999</v>
      </c>
      <c r="G28" s="66">
        <v>0.56481499999999996</v>
      </c>
      <c r="H28" s="43">
        <v>39</v>
      </c>
      <c r="I28" s="44">
        <v>137635.48717899999</v>
      </c>
      <c r="J28" s="74">
        <v>0.461538</v>
      </c>
      <c r="K28" s="44">
        <v>69</v>
      </c>
      <c r="L28" s="44">
        <v>159962.73913</v>
      </c>
      <c r="M28" s="66">
        <v>0.62318799999999996</v>
      </c>
      <c r="N28" s="43">
        <v>0</v>
      </c>
      <c r="O28" s="44">
        <v>0</v>
      </c>
      <c r="P28" s="74">
        <v>0</v>
      </c>
    </row>
    <row r="29" spans="1:16" ht="15" customHeight="1" x14ac:dyDescent="0.25">
      <c r="A29" s="102"/>
      <c r="B29" s="105"/>
      <c r="C29" s="84" t="s">
        <v>55</v>
      </c>
      <c r="D29" s="44">
        <v>51</v>
      </c>
      <c r="E29" s="53">
        <v>1.1849E-2</v>
      </c>
      <c r="F29" s="44">
        <v>152448.72549000001</v>
      </c>
      <c r="G29" s="66">
        <v>0.352941</v>
      </c>
      <c r="H29" s="43">
        <v>37</v>
      </c>
      <c r="I29" s="44">
        <v>133216.67567600001</v>
      </c>
      <c r="J29" s="74">
        <v>0.13513500000000001</v>
      </c>
      <c r="K29" s="44">
        <v>14</v>
      </c>
      <c r="L29" s="44">
        <v>203276.285714</v>
      </c>
      <c r="M29" s="66">
        <v>0.92857100000000004</v>
      </c>
      <c r="N29" s="43">
        <v>0</v>
      </c>
      <c r="O29" s="44">
        <v>0</v>
      </c>
      <c r="P29" s="74">
        <v>0</v>
      </c>
    </row>
    <row r="30" spans="1:16" s="3" customFormat="1" ht="15" customHeight="1" x14ac:dyDescent="0.25">
      <c r="A30" s="102"/>
      <c r="B30" s="105"/>
      <c r="C30" s="84" t="s">
        <v>56</v>
      </c>
      <c r="D30" s="35">
        <v>124</v>
      </c>
      <c r="E30" s="55">
        <v>1.2730999999999999E-2</v>
      </c>
      <c r="F30" s="35">
        <v>106519.60483900001</v>
      </c>
      <c r="G30" s="68">
        <v>5.6452000000000002E-2</v>
      </c>
      <c r="H30" s="43">
        <v>111</v>
      </c>
      <c r="I30" s="44">
        <v>94337.261261000007</v>
      </c>
      <c r="J30" s="74">
        <v>4.5045000000000002E-2</v>
      </c>
      <c r="K30" s="35">
        <v>13</v>
      </c>
      <c r="L30" s="35">
        <v>210538.07692299999</v>
      </c>
      <c r="M30" s="68">
        <v>0.15384600000000001</v>
      </c>
      <c r="N30" s="43">
        <v>0</v>
      </c>
      <c r="O30" s="44">
        <v>0</v>
      </c>
      <c r="P30" s="74">
        <v>0</v>
      </c>
    </row>
    <row r="31" spans="1:16" s="3" customFormat="1" ht="15" customHeight="1" x14ac:dyDescent="0.25">
      <c r="A31" s="103"/>
      <c r="B31" s="106"/>
      <c r="C31" s="85" t="s">
        <v>9</v>
      </c>
      <c r="D31" s="46">
        <v>4516</v>
      </c>
      <c r="E31" s="54">
        <v>6.3287999999999997E-2</v>
      </c>
      <c r="F31" s="46">
        <v>110416.53742199999</v>
      </c>
      <c r="G31" s="67">
        <v>0.32639499999999999</v>
      </c>
      <c r="H31" s="87">
        <v>2091</v>
      </c>
      <c r="I31" s="46">
        <v>109783.362506</v>
      </c>
      <c r="J31" s="75">
        <v>0.275945</v>
      </c>
      <c r="K31" s="46">
        <v>2425</v>
      </c>
      <c r="L31" s="46">
        <v>110962.503918</v>
      </c>
      <c r="M31" s="67">
        <v>0.36989699999999998</v>
      </c>
      <c r="N31" s="87">
        <v>0</v>
      </c>
      <c r="O31" s="46">
        <v>0</v>
      </c>
      <c r="P31" s="75">
        <v>0</v>
      </c>
    </row>
    <row r="32" spans="1:16" ht="15" customHeight="1" x14ac:dyDescent="0.25">
      <c r="A32" s="101">
        <v>3</v>
      </c>
      <c r="B32" s="104" t="s">
        <v>58</v>
      </c>
      <c r="C32" s="84" t="s">
        <v>46</v>
      </c>
      <c r="D32" s="44">
        <v>17</v>
      </c>
      <c r="E32" s="44">
        <v>0</v>
      </c>
      <c r="F32" s="44">
        <v>-3917.8497539999998</v>
      </c>
      <c r="G32" s="66">
        <v>-7.2381000000000001E-2</v>
      </c>
      <c r="H32" s="43">
        <v>15</v>
      </c>
      <c r="I32" s="44">
        <v>2539.082762</v>
      </c>
      <c r="J32" s="74">
        <v>4.3478000000000003E-2</v>
      </c>
      <c r="K32" s="44">
        <v>2</v>
      </c>
      <c r="L32" s="44">
        <v>-6801.6465749999998</v>
      </c>
      <c r="M32" s="66">
        <v>-0.123839</v>
      </c>
      <c r="N32" s="43">
        <v>0</v>
      </c>
      <c r="O32" s="44">
        <v>0</v>
      </c>
      <c r="P32" s="74">
        <v>0</v>
      </c>
    </row>
    <row r="33" spans="1:16" ht="15" customHeight="1" x14ac:dyDescent="0.25">
      <c r="A33" s="102"/>
      <c r="B33" s="105"/>
      <c r="C33" s="84" t="s">
        <v>47</v>
      </c>
      <c r="D33" s="44">
        <v>131</v>
      </c>
      <c r="E33" s="44">
        <v>0</v>
      </c>
      <c r="F33" s="44">
        <v>12030.394845999999</v>
      </c>
      <c r="G33" s="66">
        <v>1.2677000000000001E-2</v>
      </c>
      <c r="H33" s="43">
        <v>100</v>
      </c>
      <c r="I33" s="44">
        <v>-12966.291234</v>
      </c>
      <c r="J33" s="74">
        <v>-0.197542</v>
      </c>
      <c r="K33" s="44">
        <v>31</v>
      </c>
      <c r="L33" s="44">
        <v>13865.877759999999</v>
      </c>
      <c r="M33" s="66">
        <v>4.6682000000000001E-2</v>
      </c>
      <c r="N33" s="43">
        <v>0</v>
      </c>
      <c r="O33" s="44">
        <v>0</v>
      </c>
      <c r="P33" s="74">
        <v>0</v>
      </c>
    </row>
    <row r="34" spans="1:16" ht="15" customHeight="1" x14ac:dyDescent="0.25">
      <c r="A34" s="102"/>
      <c r="B34" s="105"/>
      <c r="C34" s="84" t="s">
        <v>48</v>
      </c>
      <c r="D34" s="44">
        <v>524</v>
      </c>
      <c r="E34" s="44">
        <v>0</v>
      </c>
      <c r="F34" s="44">
        <v>9938.6132230000003</v>
      </c>
      <c r="G34" s="66">
        <v>-0.10265000000000001</v>
      </c>
      <c r="H34" s="43">
        <v>369</v>
      </c>
      <c r="I34" s="44">
        <v>-5660.824783</v>
      </c>
      <c r="J34" s="74">
        <v>-0.136021</v>
      </c>
      <c r="K34" s="44">
        <v>155</v>
      </c>
      <c r="L34" s="44">
        <v>15892.266100000001</v>
      </c>
      <c r="M34" s="66">
        <v>-7.5054999999999997E-2</v>
      </c>
      <c r="N34" s="43">
        <v>0</v>
      </c>
      <c r="O34" s="44">
        <v>0</v>
      </c>
      <c r="P34" s="74">
        <v>0</v>
      </c>
    </row>
    <row r="35" spans="1:16" ht="15" customHeight="1" x14ac:dyDescent="0.25">
      <c r="A35" s="102"/>
      <c r="B35" s="105"/>
      <c r="C35" s="84" t="s">
        <v>49</v>
      </c>
      <c r="D35" s="44">
        <v>222</v>
      </c>
      <c r="E35" s="44">
        <v>0</v>
      </c>
      <c r="F35" s="44">
        <v>6927.2965379999996</v>
      </c>
      <c r="G35" s="66">
        <v>-7.4412000000000006E-2</v>
      </c>
      <c r="H35" s="43">
        <v>278</v>
      </c>
      <c r="I35" s="44">
        <v>-18068.390598999998</v>
      </c>
      <c r="J35" s="74">
        <v>-0.13376299999999999</v>
      </c>
      <c r="K35" s="44">
        <v>-56</v>
      </c>
      <c r="L35" s="44">
        <v>14680.084722</v>
      </c>
      <c r="M35" s="66">
        <v>-4.5946000000000001E-2</v>
      </c>
      <c r="N35" s="43">
        <v>0</v>
      </c>
      <c r="O35" s="44">
        <v>0</v>
      </c>
      <c r="P35" s="74">
        <v>0</v>
      </c>
    </row>
    <row r="36" spans="1:16" ht="15" customHeight="1" x14ac:dyDescent="0.25">
      <c r="A36" s="102"/>
      <c r="B36" s="105"/>
      <c r="C36" s="84" t="s">
        <v>50</v>
      </c>
      <c r="D36" s="44">
        <v>-149</v>
      </c>
      <c r="E36" s="44">
        <v>0</v>
      </c>
      <c r="F36" s="44">
        <v>3206.0523929999999</v>
      </c>
      <c r="G36" s="66">
        <v>-0.15657099999999999</v>
      </c>
      <c r="H36" s="43">
        <v>57</v>
      </c>
      <c r="I36" s="44">
        <v>-30012.799826999999</v>
      </c>
      <c r="J36" s="74">
        <v>-0.219942</v>
      </c>
      <c r="K36" s="44">
        <v>-206</v>
      </c>
      <c r="L36" s="44">
        <v>15695.610005</v>
      </c>
      <c r="M36" s="66">
        <v>-0.115454</v>
      </c>
      <c r="N36" s="43">
        <v>0</v>
      </c>
      <c r="O36" s="44">
        <v>0</v>
      </c>
      <c r="P36" s="74">
        <v>0</v>
      </c>
    </row>
    <row r="37" spans="1:16" ht="15" customHeight="1" x14ac:dyDescent="0.25">
      <c r="A37" s="102"/>
      <c r="B37" s="105"/>
      <c r="C37" s="84" t="s">
        <v>51</v>
      </c>
      <c r="D37" s="44">
        <v>-120</v>
      </c>
      <c r="E37" s="44">
        <v>0</v>
      </c>
      <c r="F37" s="44">
        <v>3240.1405220000001</v>
      </c>
      <c r="G37" s="66">
        <v>-0.28700300000000001</v>
      </c>
      <c r="H37" s="43">
        <v>41</v>
      </c>
      <c r="I37" s="44">
        <v>-11487.510937999999</v>
      </c>
      <c r="J37" s="74">
        <v>-0.133211</v>
      </c>
      <c r="K37" s="44">
        <v>-161</v>
      </c>
      <c r="L37" s="44">
        <v>11439.810099</v>
      </c>
      <c r="M37" s="66">
        <v>-0.322741</v>
      </c>
      <c r="N37" s="43">
        <v>0</v>
      </c>
      <c r="O37" s="44">
        <v>0</v>
      </c>
      <c r="P37" s="74">
        <v>0</v>
      </c>
    </row>
    <row r="38" spans="1:16" s="3" customFormat="1" ht="15" customHeight="1" x14ac:dyDescent="0.25">
      <c r="A38" s="102"/>
      <c r="B38" s="105"/>
      <c r="C38" s="84" t="s">
        <v>52</v>
      </c>
      <c r="D38" s="35">
        <v>-101</v>
      </c>
      <c r="E38" s="35">
        <v>0</v>
      </c>
      <c r="F38" s="35">
        <v>4839.3430330000001</v>
      </c>
      <c r="G38" s="68">
        <v>-0.24343400000000001</v>
      </c>
      <c r="H38" s="43">
        <v>29</v>
      </c>
      <c r="I38" s="44">
        <v>1568.811293</v>
      </c>
      <c r="J38" s="74">
        <v>-0.119147</v>
      </c>
      <c r="K38" s="35">
        <v>-130</v>
      </c>
      <c r="L38" s="35">
        <v>8603.4726890000002</v>
      </c>
      <c r="M38" s="68">
        <v>-0.20233599999999999</v>
      </c>
      <c r="N38" s="43">
        <v>0</v>
      </c>
      <c r="O38" s="44">
        <v>0</v>
      </c>
      <c r="P38" s="74">
        <v>0</v>
      </c>
    </row>
    <row r="39" spans="1:16" ht="15" customHeight="1" x14ac:dyDescent="0.25">
      <c r="A39" s="102"/>
      <c r="B39" s="105"/>
      <c r="C39" s="84" t="s">
        <v>53</v>
      </c>
      <c r="D39" s="44">
        <v>-116</v>
      </c>
      <c r="E39" s="44">
        <v>0</v>
      </c>
      <c r="F39" s="44">
        <v>5113.2031440000001</v>
      </c>
      <c r="G39" s="66">
        <v>-0.31334200000000001</v>
      </c>
      <c r="H39" s="43">
        <v>-5</v>
      </c>
      <c r="I39" s="44">
        <v>647.01207899999997</v>
      </c>
      <c r="J39" s="74">
        <v>-3.8332999999999999E-2</v>
      </c>
      <c r="K39" s="44">
        <v>-111</v>
      </c>
      <c r="L39" s="44">
        <v>8069.8197120000004</v>
      </c>
      <c r="M39" s="66">
        <v>-0.36538500000000002</v>
      </c>
      <c r="N39" s="43">
        <v>0</v>
      </c>
      <c r="O39" s="44">
        <v>0</v>
      </c>
      <c r="P39" s="74">
        <v>0</v>
      </c>
    </row>
    <row r="40" spans="1:16" ht="15" customHeight="1" x14ac:dyDescent="0.25">
      <c r="A40" s="102"/>
      <c r="B40" s="105"/>
      <c r="C40" s="84" t="s">
        <v>54</v>
      </c>
      <c r="D40" s="44">
        <v>-126</v>
      </c>
      <c r="E40" s="44">
        <v>0</v>
      </c>
      <c r="F40" s="44">
        <v>5519.8063099999999</v>
      </c>
      <c r="G40" s="66">
        <v>-0.25142500000000001</v>
      </c>
      <c r="H40" s="43">
        <v>-35</v>
      </c>
      <c r="I40" s="44">
        <v>13330.615392</v>
      </c>
      <c r="J40" s="74">
        <v>0.11018699999999999</v>
      </c>
      <c r="K40" s="44">
        <v>-91</v>
      </c>
      <c r="L40" s="44">
        <v>3372.533019</v>
      </c>
      <c r="M40" s="66">
        <v>-0.40806199999999998</v>
      </c>
      <c r="N40" s="43">
        <v>0</v>
      </c>
      <c r="O40" s="44">
        <v>0</v>
      </c>
      <c r="P40" s="74">
        <v>0</v>
      </c>
    </row>
    <row r="41" spans="1:16" ht="15" customHeight="1" x14ac:dyDescent="0.25">
      <c r="A41" s="102"/>
      <c r="B41" s="105"/>
      <c r="C41" s="84" t="s">
        <v>55</v>
      </c>
      <c r="D41" s="44">
        <v>-175</v>
      </c>
      <c r="E41" s="44">
        <v>0</v>
      </c>
      <c r="F41" s="44">
        <v>13062.314845000001</v>
      </c>
      <c r="G41" s="66">
        <v>-0.23113</v>
      </c>
      <c r="H41" s="43">
        <v>-61</v>
      </c>
      <c r="I41" s="44">
        <v>7704.5565200000001</v>
      </c>
      <c r="J41" s="74">
        <v>-0.16078300000000001</v>
      </c>
      <c r="K41" s="44">
        <v>-114</v>
      </c>
      <c r="L41" s="44">
        <v>53267.370647999996</v>
      </c>
      <c r="M41" s="66">
        <v>0.12388399999999999</v>
      </c>
      <c r="N41" s="43">
        <v>0</v>
      </c>
      <c r="O41" s="44">
        <v>0</v>
      </c>
      <c r="P41" s="74">
        <v>0</v>
      </c>
    </row>
    <row r="42" spans="1:16" s="3" customFormat="1" ht="15" customHeight="1" x14ac:dyDescent="0.25">
      <c r="A42" s="102"/>
      <c r="B42" s="105"/>
      <c r="C42" s="84" t="s">
        <v>56</v>
      </c>
      <c r="D42" s="35">
        <v>-330</v>
      </c>
      <c r="E42" s="35">
        <v>0</v>
      </c>
      <c r="F42" s="35">
        <v>-63527.478915</v>
      </c>
      <c r="G42" s="68">
        <v>-0.48760100000000001</v>
      </c>
      <c r="H42" s="43">
        <v>-1</v>
      </c>
      <c r="I42" s="44">
        <v>-42516.822691000001</v>
      </c>
      <c r="J42" s="74">
        <v>-7.1026000000000006E-2</v>
      </c>
      <c r="K42" s="35">
        <v>-329</v>
      </c>
      <c r="L42" s="35">
        <v>29620.771012000001</v>
      </c>
      <c r="M42" s="68">
        <v>-0.53036399999999995</v>
      </c>
      <c r="N42" s="43">
        <v>0</v>
      </c>
      <c r="O42" s="44">
        <v>0</v>
      </c>
      <c r="P42" s="74">
        <v>0</v>
      </c>
    </row>
    <row r="43" spans="1:16" s="3" customFormat="1" ht="15" customHeight="1" x14ac:dyDescent="0.25">
      <c r="A43" s="103"/>
      <c r="B43" s="106"/>
      <c r="C43" s="85" t="s">
        <v>9</v>
      </c>
      <c r="D43" s="46">
        <v>-223</v>
      </c>
      <c r="E43" s="46">
        <v>0</v>
      </c>
      <c r="F43" s="46">
        <v>-7460.3421429999999</v>
      </c>
      <c r="G43" s="67">
        <v>-0.23617099999999999</v>
      </c>
      <c r="H43" s="87">
        <v>787</v>
      </c>
      <c r="I43" s="46">
        <v>-18958.418042000001</v>
      </c>
      <c r="J43" s="75">
        <v>-0.158105</v>
      </c>
      <c r="K43" s="46">
        <v>-1010</v>
      </c>
      <c r="L43" s="46">
        <v>-2789.8251730000002</v>
      </c>
      <c r="M43" s="67">
        <v>-0.241457</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37</v>
      </c>
      <c r="E45" s="53">
        <v>3.8302000000000003E-2</v>
      </c>
      <c r="F45" s="44">
        <v>95515.459459000005</v>
      </c>
      <c r="G45" s="66">
        <v>0.24324299999999999</v>
      </c>
      <c r="H45" s="43">
        <v>8</v>
      </c>
      <c r="I45" s="44">
        <v>106778.25</v>
      </c>
      <c r="J45" s="74">
        <v>0.25</v>
      </c>
      <c r="K45" s="44">
        <v>29</v>
      </c>
      <c r="L45" s="44">
        <v>92408.482759000006</v>
      </c>
      <c r="M45" s="66">
        <v>0.24137900000000001</v>
      </c>
      <c r="N45" s="43">
        <v>0</v>
      </c>
      <c r="O45" s="44">
        <v>0</v>
      </c>
      <c r="P45" s="74">
        <v>0</v>
      </c>
    </row>
    <row r="46" spans="1:16" ht="15" customHeight="1" x14ac:dyDescent="0.25">
      <c r="A46" s="102"/>
      <c r="B46" s="105"/>
      <c r="C46" s="84" t="s">
        <v>48</v>
      </c>
      <c r="D46" s="44">
        <v>329</v>
      </c>
      <c r="E46" s="53">
        <v>5.4942999999999999E-2</v>
      </c>
      <c r="F46" s="44">
        <v>109659.844985</v>
      </c>
      <c r="G46" s="66">
        <v>0.37386000000000003</v>
      </c>
      <c r="H46" s="43">
        <v>161</v>
      </c>
      <c r="I46" s="44">
        <v>107617.372671</v>
      </c>
      <c r="J46" s="74">
        <v>0.279503</v>
      </c>
      <c r="K46" s="44">
        <v>168</v>
      </c>
      <c r="L46" s="44">
        <v>111617.214286</v>
      </c>
      <c r="M46" s="66">
        <v>0.46428599999999998</v>
      </c>
      <c r="N46" s="43">
        <v>0</v>
      </c>
      <c r="O46" s="44">
        <v>0</v>
      </c>
      <c r="P46" s="74">
        <v>0</v>
      </c>
    </row>
    <row r="47" spans="1:16" ht="15" customHeight="1" x14ac:dyDescent="0.25">
      <c r="A47" s="102"/>
      <c r="B47" s="105"/>
      <c r="C47" s="84" t="s">
        <v>49</v>
      </c>
      <c r="D47" s="44">
        <v>880</v>
      </c>
      <c r="E47" s="53">
        <v>7.8845999999999999E-2</v>
      </c>
      <c r="F47" s="44">
        <v>137917.07840900001</v>
      </c>
      <c r="G47" s="66">
        <v>0.67500000000000004</v>
      </c>
      <c r="H47" s="43">
        <v>416</v>
      </c>
      <c r="I47" s="44">
        <v>135745.444712</v>
      </c>
      <c r="J47" s="74">
        <v>0.55769199999999997</v>
      </c>
      <c r="K47" s="44">
        <v>464</v>
      </c>
      <c r="L47" s="44">
        <v>139864.06034500001</v>
      </c>
      <c r="M47" s="66">
        <v>0.78017199999999998</v>
      </c>
      <c r="N47" s="43">
        <v>0</v>
      </c>
      <c r="O47" s="44">
        <v>0</v>
      </c>
      <c r="P47" s="74">
        <v>0</v>
      </c>
    </row>
    <row r="48" spans="1:16" ht="15" customHeight="1" x14ac:dyDescent="0.25">
      <c r="A48" s="102"/>
      <c r="B48" s="105"/>
      <c r="C48" s="84" t="s">
        <v>50</v>
      </c>
      <c r="D48" s="44">
        <v>740</v>
      </c>
      <c r="E48" s="53">
        <v>7.1208999999999995E-2</v>
      </c>
      <c r="F48" s="44">
        <v>165572.51756800001</v>
      </c>
      <c r="G48" s="66">
        <v>0.99864900000000001</v>
      </c>
      <c r="H48" s="43">
        <v>318</v>
      </c>
      <c r="I48" s="44">
        <v>157983.32075499999</v>
      </c>
      <c r="J48" s="74">
        <v>0.73270400000000002</v>
      </c>
      <c r="K48" s="44">
        <v>422</v>
      </c>
      <c r="L48" s="44">
        <v>171291.39099499999</v>
      </c>
      <c r="M48" s="66">
        <v>1.199052</v>
      </c>
      <c r="N48" s="43">
        <v>0</v>
      </c>
      <c r="O48" s="44">
        <v>0</v>
      </c>
      <c r="P48" s="74">
        <v>0</v>
      </c>
    </row>
    <row r="49" spans="1:16" ht="15" customHeight="1" x14ac:dyDescent="0.25">
      <c r="A49" s="102"/>
      <c r="B49" s="105"/>
      <c r="C49" s="84" t="s">
        <v>51</v>
      </c>
      <c r="D49" s="44">
        <v>523</v>
      </c>
      <c r="E49" s="53">
        <v>5.6454999999999998E-2</v>
      </c>
      <c r="F49" s="44">
        <v>171300.516252</v>
      </c>
      <c r="G49" s="66">
        <v>1.1892929999999999</v>
      </c>
      <c r="H49" s="43">
        <v>203</v>
      </c>
      <c r="I49" s="44">
        <v>158782.546798</v>
      </c>
      <c r="J49" s="74">
        <v>0.87192099999999995</v>
      </c>
      <c r="K49" s="44">
        <v>320</v>
      </c>
      <c r="L49" s="44">
        <v>179241.60312499999</v>
      </c>
      <c r="M49" s="66">
        <v>1.390625</v>
      </c>
      <c r="N49" s="43">
        <v>0</v>
      </c>
      <c r="O49" s="44">
        <v>0</v>
      </c>
      <c r="P49" s="74">
        <v>0</v>
      </c>
    </row>
    <row r="50" spans="1:16" s="3" customFormat="1" ht="15" customHeight="1" x14ac:dyDescent="0.25">
      <c r="A50" s="102"/>
      <c r="B50" s="105"/>
      <c r="C50" s="84" t="s">
        <v>52</v>
      </c>
      <c r="D50" s="35">
        <v>362</v>
      </c>
      <c r="E50" s="55">
        <v>4.5621000000000002E-2</v>
      </c>
      <c r="F50" s="35">
        <v>172227.75138100001</v>
      </c>
      <c r="G50" s="68">
        <v>1.223757</v>
      </c>
      <c r="H50" s="43">
        <v>129</v>
      </c>
      <c r="I50" s="44">
        <v>160435.046512</v>
      </c>
      <c r="J50" s="74">
        <v>0.94573600000000002</v>
      </c>
      <c r="K50" s="35">
        <v>233</v>
      </c>
      <c r="L50" s="35">
        <v>178756.75965699999</v>
      </c>
      <c r="M50" s="68">
        <v>1.3776820000000001</v>
      </c>
      <c r="N50" s="43">
        <v>0</v>
      </c>
      <c r="O50" s="44">
        <v>0</v>
      </c>
      <c r="P50" s="74">
        <v>0</v>
      </c>
    </row>
    <row r="51" spans="1:16" ht="15" customHeight="1" x14ac:dyDescent="0.25">
      <c r="A51" s="102"/>
      <c r="B51" s="105"/>
      <c r="C51" s="84" t="s">
        <v>53</v>
      </c>
      <c r="D51" s="44">
        <v>189</v>
      </c>
      <c r="E51" s="53">
        <v>3.1375E-2</v>
      </c>
      <c r="F51" s="44">
        <v>167523.84656100001</v>
      </c>
      <c r="G51" s="66">
        <v>1.1216930000000001</v>
      </c>
      <c r="H51" s="43">
        <v>52</v>
      </c>
      <c r="I51" s="44">
        <v>144060.23076899999</v>
      </c>
      <c r="J51" s="74">
        <v>0.61538499999999996</v>
      </c>
      <c r="K51" s="44">
        <v>137</v>
      </c>
      <c r="L51" s="44">
        <v>176429.74452599999</v>
      </c>
      <c r="M51" s="66">
        <v>1.313869</v>
      </c>
      <c r="N51" s="43">
        <v>0</v>
      </c>
      <c r="O51" s="44">
        <v>0</v>
      </c>
      <c r="P51" s="74">
        <v>0</v>
      </c>
    </row>
    <row r="52" spans="1:16" ht="15" customHeight="1" x14ac:dyDescent="0.25">
      <c r="A52" s="102"/>
      <c r="B52" s="105"/>
      <c r="C52" s="84" t="s">
        <v>54</v>
      </c>
      <c r="D52" s="44">
        <v>88</v>
      </c>
      <c r="E52" s="53">
        <v>1.6153000000000001E-2</v>
      </c>
      <c r="F52" s="44">
        <v>192016.15909100001</v>
      </c>
      <c r="G52" s="66">
        <v>0.93181800000000004</v>
      </c>
      <c r="H52" s="43">
        <v>34</v>
      </c>
      <c r="I52" s="44">
        <v>168420.82352899999</v>
      </c>
      <c r="J52" s="74">
        <v>0.58823499999999995</v>
      </c>
      <c r="K52" s="44">
        <v>54</v>
      </c>
      <c r="L52" s="44">
        <v>206872.481481</v>
      </c>
      <c r="M52" s="66">
        <v>1.1481479999999999</v>
      </c>
      <c r="N52" s="43">
        <v>0</v>
      </c>
      <c r="O52" s="44">
        <v>0</v>
      </c>
      <c r="P52" s="74">
        <v>0</v>
      </c>
    </row>
    <row r="53" spans="1:16" ht="15" customHeight="1" x14ac:dyDescent="0.25">
      <c r="A53" s="102"/>
      <c r="B53" s="105"/>
      <c r="C53" s="84" t="s">
        <v>55</v>
      </c>
      <c r="D53" s="44">
        <v>45</v>
      </c>
      <c r="E53" s="53">
        <v>1.0455000000000001E-2</v>
      </c>
      <c r="F53" s="44">
        <v>186510.28888899999</v>
      </c>
      <c r="G53" s="66">
        <v>1.022222</v>
      </c>
      <c r="H53" s="43">
        <v>13</v>
      </c>
      <c r="I53" s="44">
        <v>130448.076923</v>
      </c>
      <c r="J53" s="74">
        <v>0.30769200000000002</v>
      </c>
      <c r="K53" s="44">
        <v>32</v>
      </c>
      <c r="L53" s="44">
        <v>209285.5625</v>
      </c>
      <c r="M53" s="66">
        <v>1.3125</v>
      </c>
      <c r="N53" s="43">
        <v>0</v>
      </c>
      <c r="O53" s="44">
        <v>0</v>
      </c>
      <c r="P53" s="74">
        <v>0</v>
      </c>
    </row>
    <row r="54" spans="1:16" s="3" customFormat="1" ht="15" customHeight="1" x14ac:dyDescent="0.25">
      <c r="A54" s="102"/>
      <c r="B54" s="105"/>
      <c r="C54" s="84" t="s">
        <v>56</v>
      </c>
      <c r="D54" s="35">
        <v>21</v>
      </c>
      <c r="E54" s="55">
        <v>2.1559999999999999E-3</v>
      </c>
      <c r="F54" s="35">
        <v>205453</v>
      </c>
      <c r="G54" s="68">
        <v>0.42857099999999998</v>
      </c>
      <c r="H54" s="43">
        <v>7</v>
      </c>
      <c r="I54" s="44">
        <v>215806.142857</v>
      </c>
      <c r="J54" s="74">
        <v>0.28571400000000002</v>
      </c>
      <c r="K54" s="35">
        <v>14</v>
      </c>
      <c r="L54" s="35">
        <v>200276.428571</v>
      </c>
      <c r="M54" s="68">
        <v>0.5</v>
      </c>
      <c r="N54" s="43">
        <v>0</v>
      </c>
      <c r="O54" s="44">
        <v>0</v>
      </c>
      <c r="P54" s="74">
        <v>0</v>
      </c>
    </row>
    <row r="55" spans="1:16" s="3" customFormat="1" ht="15" customHeight="1" x14ac:dyDescent="0.25">
      <c r="A55" s="103"/>
      <c r="B55" s="106"/>
      <c r="C55" s="85" t="s">
        <v>9</v>
      </c>
      <c r="D55" s="46">
        <v>3214</v>
      </c>
      <c r="E55" s="54">
        <v>4.5041999999999999E-2</v>
      </c>
      <c r="F55" s="46">
        <v>154544.60921</v>
      </c>
      <c r="G55" s="67">
        <v>0.89576900000000004</v>
      </c>
      <c r="H55" s="87">
        <v>1341</v>
      </c>
      <c r="I55" s="46">
        <v>144848.85160299999</v>
      </c>
      <c r="J55" s="75">
        <v>0.64802400000000004</v>
      </c>
      <c r="K55" s="46">
        <v>1873</v>
      </c>
      <c r="L55" s="46">
        <v>161486.41964800001</v>
      </c>
      <c r="M55" s="67">
        <v>1.073145</v>
      </c>
      <c r="N55" s="87">
        <v>0</v>
      </c>
      <c r="O55" s="46">
        <v>0</v>
      </c>
      <c r="P55" s="75">
        <v>0</v>
      </c>
    </row>
    <row r="56" spans="1:16" ht="15" customHeight="1" x14ac:dyDescent="0.25">
      <c r="A56" s="101">
        <v>5</v>
      </c>
      <c r="B56" s="104" t="s">
        <v>60</v>
      </c>
      <c r="C56" s="84" t="s">
        <v>46</v>
      </c>
      <c r="D56" s="44">
        <v>134</v>
      </c>
      <c r="E56" s="53">
        <v>1</v>
      </c>
      <c r="F56" s="44">
        <v>50830.067164</v>
      </c>
      <c r="G56" s="66">
        <v>2.9850999999999999E-2</v>
      </c>
      <c r="H56" s="43">
        <v>73</v>
      </c>
      <c r="I56" s="44">
        <v>51758.986300999997</v>
      </c>
      <c r="J56" s="74">
        <v>1.3698999999999999E-2</v>
      </c>
      <c r="K56" s="44">
        <v>61</v>
      </c>
      <c r="L56" s="44">
        <v>49718.409835999999</v>
      </c>
      <c r="M56" s="66">
        <v>4.9180000000000001E-2</v>
      </c>
      <c r="N56" s="43">
        <v>0</v>
      </c>
      <c r="O56" s="44">
        <v>0</v>
      </c>
      <c r="P56" s="74">
        <v>0</v>
      </c>
    </row>
    <row r="57" spans="1:16" ht="15" customHeight="1" x14ac:dyDescent="0.25">
      <c r="A57" s="102"/>
      <c r="B57" s="105"/>
      <c r="C57" s="84" t="s">
        <v>47</v>
      </c>
      <c r="D57" s="44">
        <v>966</v>
      </c>
      <c r="E57" s="53">
        <v>1</v>
      </c>
      <c r="F57" s="44">
        <v>73403.314700000003</v>
      </c>
      <c r="G57" s="66">
        <v>7.3498999999999995E-2</v>
      </c>
      <c r="H57" s="43">
        <v>247</v>
      </c>
      <c r="I57" s="44">
        <v>85379.935222999993</v>
      </c>
      <c r="J57" s="74">
        <v>7.6923000000000005E-2</v>
      </c>
      <c r="K57" s="44">
        <v>719</v>
      </c>
      <c r="L57" s="44">
        <v>69288.954102999996</v>
      </c>
      <c r="M57" s="66">
        <v>7.2322999999999998E-2</v>
      </c>
      <c r="N57" s="43">
        <v>0</v>
      </c>
      <c r="O57" s="44">
        <v>0</v>
      </c>
      <c r="P57" s="74">
        <v>0</v>
      </c>
    </row>
    <row r="58" spans="1:16" ht="15" customHeight="1" x14ac:dyDescent="0.25">
      <c r="A58" s="102"/>
      <c r="B58" s="105"/>
      <c r="C58" s="84" t="s">
        <v>48</v>
      </c>
      <c r="D58" s="44">
        <v>5988</v>
      </c>
      <c r="E58" s="53">
        <v>1</v>
      </c>
      <c r="F58" s="44">
        <v>89085.457582000003</v>
      </c>
      <c r="G58" s="66">
        <v>0.17869099999999999</v>
      </c>
      <c r="H58" s="43">
        <v>2214</v>
      </c>
      <c r="I58" s="44">
        <v>100255.363595</v>
      </c>
      <c r="J58" s="74">
        <v>0.186089</v>
      </c>
      <c r="K58" s="44">
        <v>3774</v>
      </c>
      <c r="L58" s="44">
        <v>82532.682830000005</v>
      </c>
      <c r="M58" s="66">
        <v>0.17435100000000001</v>
      </c>
      <c r="N58" s="43">
        <v>0</v>
      </c>
      <c r="O58" s="44">
        <v>0</v>
      </c>
      <c r="P58" s="74">
        <v>0</v>
      </c>
    </row>
    <row r="59" spans="1:16" ht="15" customHeight="1" x14ac:dyDescent="0.25">
      <c r="A59" s="102"/>
      <c r="B59" s="105"/>
      <c r="C59" s="84" t="s">
        <v>49</v>
      </c>
      <c r="D59" s="44">
        <v>11161</v>
      </c>
      <c r="E59" s="53">
        <v>1</v>
      </c>
      <c r="F59" s="44">
        <v>110537.848042</v>
      </c>
      <c r="G59" s="66">
        <v>0.42514099999999999</v>
      </c>
      <c r="H59" s="43">
        <v>4112</v>
      </c>
      <c r="I59" s="44">
        <v>124965.87354099999</v>
      </c>
      <c r="J59" s="74">
        <v>0.41342400000000001</v>
      </c>
      <c r="K59" s="44">
        <v>7049</v>
      </c>
      <c r="L59" s="44">
        <v>102121.32926699999</v>
      </c>
      <c r="M59" s="66">
        <v>0.43197600000000003</v>
      </c>
      <c r="N59" s="43">
        <v>0</v>
      </c>
      <c r="O59" s="44">
        <v>0</v>
      </c>
      <c r="P59" s="74">
        <v>0</v>
      </c>
    </row>
    <row r="60" spans="1:16" ht="15" customHeight="1" x14ac:dyDescent="0.25">
      <c r="A60" s="102"/>
      <c r="B60" s="105"/>
      <c r="C60" s="84" t="s">
        <v>50</v>
      </c>
      <c r="D60" s="44">
        <v>10392</v>
      </c>
      <c r="E60" s="53">
        <v>1</v>
      </c>
      <c r="F60" s="44">
        <v>137966.107487</v>
      </c>
      <c r="G60" s="66">
        <v>0.81129700000000005</v>
      </c>
      <c r="H60" s="43">
        <v>3618</v>
      </c>
      <c r="I60" s="44">
        <v>151060.31675</v>
      </c>
      <c r="J60" s="74">
        <v>0.64483100000000004</v>
      </c>
      <c r="K60" s="44">
        <v>6774</v>
      </c>
      <c r="L60" s="44">
        <v>130972.47756100001</v>
      </c>
      <c r="M60" s="66">
        <v>0.90020699999999998</v>
      </c>
      <c r="N60" s="43">
        <v>0</v>
      </c>
      <c r="O60" s="44">
        <v>0</v>
      </c>
      <c r="P60" s="74">
        <v>0</v>
      </c>
    </row>
    <row r="61" spans="1:16" ht="15" customHeight="1" x14ac:dyDescent="0.25">
      <c r="A61" s="102"/>
      <c r="B61" s="105"/>
      <c r="C61" s="84" t="s">
        <v>51</v>
      </c>
      <c r="D61" s="44">
        <v>9264</v>
      </c>
      <c r="E61" s="53">
        <v>1</v>
      </c>
      <c r="F61" s="44">
        <v>154662.84002599999</v>
      </c>
      <c r="G61" s="66">
        <v>1.1524179999999999</v>
      </c>
      <c r="H61" s="43">
        <v>3093</v>
      </c>
      <c r="I61" s="44">
        <v>155093.91302899999</v>
      </c>
      <c r="J61" s="74">
        <v>0.82702900000000001</v>
      </c>
      <c r="K61" s="44">
        <v>6171</v>
      </c>
      <c r="L61" s="44">
        <v>154446.779614</v>
      </c>
      <c r="M61" s="66">
        <v>1.3155079999999999</v>
      </c>
      <c r="N61" s="43">
        <v>0</v>
      </c>
      <c r="O61" s="44">
        <v>0</v>
      </c>
      <c r="P61" s="74">
        <v>0</v>
      </c>
    </row>
    <row r="62" spans="1:16" s="3" customFormat="1" ht="15" customHeight="1" x14ac:dyDescent="0.25">
      <c r="A62" s="102"/>
      <c r="B62" s="105"/>
      <c r="C62" s="84" t="s">
        <v>52</v>
      </c>
      <c r="D62" s="35">
        <v>7935</v>
      </c>
      <c r="E62" s="55">
        <v>1</v>
      </c>
      <c r="F62" s="35">
        <v>162105.641336</v>
      </c>
      <c r="G62" s="68">
        <v>1.277631</v>
      </c>
      <c r="H62" s="43">
        <v>2663</v>
      </c>
      <c r="I62" s="44">
        <v>153890.96733000001</v>
      </c>
      <c r="J62" s="74">
        <v>0.844912</v>
      </c>
      <c r="K62" s="35">
        <v>5272</v>
      </c>
      <c r="L62" s="35">
        <v>166255.04893799999</v>
      </c>
      <c r="M62" s="68">
        <v>1.4962059999999999</v>
      </c>
      <c r="N62" s="43">
        <v>0</v>
      </c>
      <c r="O62" s="44">
        <v>0</v>
      </c>
      <c r="P62" s="74">
        <v>0</v>
      </c>
    </row>
    <row r="63" spans="1:16" ht="15" customHeight="1" x14ac:dyDescent="0.25">
      <c r="A63" s="102"/>
      <c r="B63" s="105"/>
      <c r="C63" s="84" t="s">
        <v>53</v>
      </c>
      <c r="D63" s="44">
        <v>6024</v>
      </c>
      <c r="E63" s="53">
        <v>1</v>
      </c>
      <c r="F63" s="44">
        <v>161503.20185899999</v>
      </c>
      <c r="G63" s="66">
        <v>1.212151</v>
      </c>
      <c r="H63" s="43">
        <v>2081</v>
      </c>
      <c r="I63" s="44">
        <v>144874.712638</v>
      </c>
      <c r="J63" s="74">
        <v>0.68861099999999997</v>
      </c>
      <c r="K63" s="44">
        <v>3943</v>
      </c>
      <c r="L63" s="44">
        <v>170279.231803</v>
      </c>
      <c r="M63" s="66">
        <v>1.488461</v>
      </c>
      <c r="N63" s="43">
        <v>0</v>
      </c>
      <c r="O63" s="44">
        <v>0</v>
      </c>
      <c r="P63" s="74">
        <v>0</v>
      </c>
    </row>
    <row r="64" spans="1:16" ht="15" customHeight="1" x14ac:dyDescent="0.25">
      <c r="A64" s="102"/>
      <c r="B64" s="105"/>
      <c r="C64" s="84" t="s">
        <v>54</v>
      </c>
      <c r="D64" s="44">
        <v>5448</v>
      </c>
      <c r="E64" s="53">
        <v>1</v>
      </c>
      <c r="F64" s="44">
        <v>163120.094897</v>
      </c>
      <c r="G64" s="66">
        <v>1.0099119999999999</v>
      </c>
      <c r="H64" s="43">
        <v>1951</v>
      </c>
      <c r="I64" s="44">
        <v>139504.746797</v>
      </c>
      <c r="J64" s="74">
        <v>0.50845700000000005</v>
      </c>
      <c r="K64" s="44">
        <v>3497</v>
      </c>
      <c r="L64" s="44">
        <v>176295.25764900001</v>
      </c>
      <c r="M64" s="66">
        <v>1.289677</v>
      </c>
      <c r="N64" s="43">
        <v>0</v>
      </c>
      <c r="O64" s="44">
        <v>0</v>
      </c>
      <c r="P64" s="74">
        <v>0</v>
      </c>
    </row>
    <row r="65" spans="1:16" ht="15" customHeight="1" x14ac:dyDescent="0.25">
      <c r="A65" s="102"/>
      <c r="B65" s="105"/>
      <c r="C65" s="84" t="s">
        <v>55</v>
      </c>
      <c r="D65" s="44">
        <v>4304</v>
      </c>
      <c r="E65" s="53">
        <v>1</v>
      </c>
      <c r="F65" s="44">
        <v>161258.04461000001</v>
      </c>
      <c r="G65" s="66">
        <v>0.76626399999999995</v>
      </c>
      <c r="H65" s="43">
        <v>1561</v>
      </c>
      <c r="I65" s="44">
        <v>135324.25560500001</v>
      </c>
      <c r="J65" s="74">
        <v>0.27546399999999999</v>
      </c>
      <c r="K65" s="44">
        <v>2743</v>
      </c>
      <c r="L65" s="44">
        <v>176016.57346000001</v>
      </c>
      <c r="M65" s="66">
        <v>1.045571</v>
      </c>
      <c r="N65" s="43">
        <v>0</v>
      </c>
      <c r="O65" s="44">
        <v>0</v>
      </c>
      <c r="P65" s="74">
        <v>0</v>
      </c>
    </row>
    <row r="66" spans="1:16" s="3" customFormat="1" ht="15" customHeight="1" x14ac:dyDescent="0.25">
      <c r="A66" s="102"/>
      <c r="B66" s="105"/>
      <c r="C66" s="84" t="s">
        <v>56</v>
      </c>
      <c r="D66" s="35">
        <v>9740</v>
      </c>
      <c r="E66" s="55">
        <v>1</v>
      </c>
      <c r="F66" s="35">
        <v>150307.94568800001</v>
      </c>
      <c r="G66" s="68">
        <v>0.52802899999999997</v>
      </c>
      <c r="H66" s="43">
        <v>3103</v>
      </c>
      <c r="I66" s="44">
        <v>124229.737673</v>
      </c>
      <c r="J66" s="74">
        <v>5.8331000000000001E-2</v>
      </c>
      <c r="K66" s="35">
        <v>6637</v>
      </c>
      <c r="L66" s="35">
        <v>162500.30360099999</v>
      </c>
      <c r="M66" s="68">
        <v>0.74762700000000004</v>
      </c>
      <c r="N66" s="43">
        <v>0</v>
      </c>
      <c r="O66" s="44">
        <v>0</v>
      </c>
      <c r="P66" s="74">
        <v>0</v>
      </c>
    </row>
    <row r="67" spans="1:16" s="3" customFormat="1" ht="15" customHeight="1" x14ac:dyDescent="0.25">
      <c r="A67" s="103"/>
      <c r="B67" s="106"/>
      <c r="C67" s="85" t="s">
        <v>9</v>
      </c>
      <c r="D67" s="46">
        <v>71356</v>
      </c>
      <c r="E67" s="54">
        <v>1</v>
      </c>
      <c r="F67" s="46">
        <v>140385.55490799999</v>
      </c>
      <c r="G67" s="67">
        <v>0.79012300000000002</v>
      </c>
      <c r="H67" s="87">
        <v>24716</v>
      </c>
      <c r="I67" s="46">
        <v>136232.79329199999</v>
      </c>
      <c r="J67" s="75">
        <v>0.49801699999999999</v>
      </c>
      <c r="K67" s="46">
        <v>46640</v>
      </c>
      <c r="L67" s="46">
        <v>142586.233641</v>
      </c>
      <c r="M67" s="67">
        <v>0.94491899999999995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370" priority="30" operator="notEqual">
      <formula>H8+K8+N8</formula>
    </cfRule>
  </conditionalFormatting>
  <conditionalFormatting sqref="D20:D30">
    <cfRule type="cellIs" dxfId="369" priority="29" operator="notEqual">
      <formula>H20+K20+N20</formula>
    </cfRule>
  </conditionalFormatting>
  <conditionalFormatting sqref="D32:D42">
    <cfRule type="cellIs" dxfId="368" priority="28" operator="notEqual">
      <formula>H32+K32+N32</formula>
    </cfRule>
  </conditionalFormatting>
  <conditionalFormatting sqref="D44:D54">
    <cfRule type="cellIs" dxfId="367" priority="27" operator="notEqual">
      <formula>H44+K44+N44</formula>
    </cfRule>
  </conditionalFormatting>
  <conditionalFormatting sqref="D56:D66">
    <cfRule type="cellIs" dxfId="366" priority="26" operator="notEqual">
      <formula>H56+K56+N56</formula>
    </cfRule>
  </conditionalFormatting>
  <conditionalFormatting sqref="D19">
    <cfRule type="cellIs" dxfId="365" priority="25" operator="notEqual">
      <formula>SUM(D8:D18)</formula>
    </cfRule>
  </conditionalFormatting>
  <conditionalFormatting sqref="D31">
    <cfRule type="cellIs" dxfId="364" priority="24" operator="notEqual">
      <formula>H31+K31+N31</formula>
    </cfRule>
  </conditionalFormatting>
  <conditionalFormatting sqref="D31">
    <cfRule type="cellIs" dxfId="363" priority="23" operator="notEqual">
      <formula>SUM(D20:D30)</formula>
    </cfRule>
  </conditionalFormatting>
  <conditionalFormatting sqref="D43">
    <cfRule type="cellIs" dxfId="362" priority="22" operator="notEqual">
      <formula>H43+K43+N43</formula>
    </cfRule>
  </conditionalFormatting>
  <conditionalFormatting sqref="D43">
    <cfRule type="cellIs" dxfId="361" priority="21" operator="notEqual">
      <formula>SUM(D32:D42)</formula>
    </cfRule>
  </conditionalFormatting>
  <conditionalFormatting sqref="D55">
    <cfRule type="cellIs" dxfId="360" priority="20" operator="notEqual">
      <formula>H55+K55+N55</formula>
    </cfRule>
  </conditionalFormatting>
  <conditionalFormatting sqref="D55">
    <cfRule type="cellIs" dxfId="359" priority="19" operator="notEqual">
      <formula>SUM(D44:D54)</formula>
    </cfRule>
  </conditionalFormatting>
  <conditionalFormatting sqref="D67">
    <cfRule type="cellIs" dxfId="358" priority="18" operator="notEqual">
      <formula>H67+K67+N67</formula>
    </cfRule>
  </conditionalFormatting>
  <conditionalFormatting sqref="D67">
    <cfRule type="cellIs" dxfId="357" priority="17" operator="notEqual">
      <formula>SUM(D56:D66)</formula>
    </cfRule>
  </conditionalFormatting>
  <conditionalFormatting sqref="H19">
    <cfRule type="cellIs" dxfId="356" priority="16" operator="notEqual">
      <formula>SUM(H8:H18)</formula>
    </cfRule>
  </conditionalFormatting>
  <conditionalFormatting sqref="K19">
    <cfRule type="cellIs" dxfId="355" priority="15" operator="notEqual">
      <formula>SUM(K8:K18)</formula>
    </cfRule>
  </conditionalFormatting>
  <conditionalFormatting sqref="N19">
    <cfRule type="cellIs" dxfId="354" priority="14" operator="notEqual">
      <formula>SUM(N8:N18)</formula>
    </cfRule>
  </conditionalFormatting>
  <conditionalFormatting sqref="H31">
    <cfRule type="cellIs" dxfId="353" priority="13" operator="notEqual">
      <formula>SUM(H20:H30)</formula>
    </cfRule>
  </conditionalFormatting>
  <conditionalFormatting sqref="K31">
    <cfRule type="cellIs" dxfId="352" priority="12" operator="notEqual">
      <formula>SUM(K20:K30)</formula>
    </cfRule>
  </conditionalFormatting>
  <conditionalFormatting sqref="N31">
    <cfRule type="cellIs" dxfId="351" priority="11" operator="notEqual">
      <formula>SUM(N20:N30)</formula>
    </cfRule>
  </conditionalFormatting>
  <conditionalFormatting sqref="H43">
    <cfRule type="cellIs" dxfId="350" priority="10" operator="notEqual">
      <formula>SUM(H32:H42)</formula>
    </cfRule>
  </conditionalFormatting>
  <conditionalFormatting sqref="K43">
    <cfRule type="cellIs" dxfId="349" priority="9" operator="notEqual">
      <formula>SUM(K32:K42)</formula>
    </cfRule>
  </conditionalFormatting>
  <conditionalFormatting sqref="N43">
    <cfRule type="cellIs" dxfId="348" priority="8" operator="notEqual">
      <formula>SUM(N32:N42)</formula>
    </cfRule>
  </conditionalFormatting>
  <conditionalFormatting sqref="H55">
    <cfRule type="cellIs" dxfId="347" priority="7" operator="notEqual">
      <formula>SUM(H44:H54)</formula>
    </cfRule>
  </conditionalFormatting>
  <conditionalFormatting sqref="K55">
    <cfRule type="cellIs" dxfId="346" priority="6" operator="notEqual">
      <formula>SUM(K44:K54)</formula>
    </cfRule>
  </conditionalFormatting>
  <conditionalFormatting sqref="N55">
    <cfRule type="cellIs" dxfId="345" priority="5" operator="notEqual">
      <formula>SUM(N44:N54)</formula>
    </cfRule>
  </conditionalFormatting>
  <conditionalFormatting sqref="H67">
    <cfRule type="cellIs" dxfId="344" priority="4" operator="notEqual">
      <formula>SUM(H56:H66)</formula>
    </cfRule>
  </conditionalFormatting>
  <conditionalFormatting sqref="K67">
    <cfRule type="cellIs" dxfId="343" priority="3" operator="notEqual">
      <formula>SUM(K56:K66)</formula>
    </cfRule>
  </conditionalFormatting>
  <conditionalFormatting sqref="N67">
    <cfRule type="cellIs" dxfId="342" priority="2" operator="notEqual">
      <formula>SUM(N56:N66)</formula>
    </cfRule>
  </conditionalFormatting>
  <conditionalFormatting sqref="D32:D43">
    <cfRule type="cellIs" dxfId="3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68</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9</v>
      </c>
      <c r="E8" s="53">
        <v>0.140625</v>
      </c>
      <c r="F8" s="44">
        <v>43692.332703</v>
      </c>
      <c r="G8" s="66">
        <v>0.111111</v>
      </c>
      <c r="H8" s="43">
        <v>1</v>
      </c>
      <c r="I8" s="44">
        <v>5267.0132329999997</v>
      </c>
      <c r="J8" s="74">
        <v>0</v>
      </c>
      <c r="K8" s="44">
        <v>8</v>
      </c>
      <c r="L8" s="44">
        <v>48495.497637</v>
      </c>
      <c r="M8" s="66">
        <v>0.125</v>
      </c>
      <c r="N8" s="43">
        <v>0</v>
      </c>
      <c r="O8" s="44">
        <v>0</v>
      </c>
      <c r="P8" s="74">
        <v>0</v>
      </c>
    </row>
    <row r="9" spans="1:16" ht="15" customHeight="1" x14ac:dyDescent="0.25">
      <c r="A9" s="102"/>
      <c r="B9" s="105"/>
      <c r="C9" s="84" t="s">
        <v>47</v>
      </c>
      <c r="D9" s="44">
        <v>171</v>
      </c>
      <c r="E9" s="53">
        <v>0.23488999999999999</v>
      </c>
      <c r="F9" s="44">
        <v>62277.552557000003</v>
      </c>
      <c r="G9" s="66">
        <v>7.0175000000000001E-2</v>
      </c>
      <c r="H9" s="43">
        <v>25</v>
      </c>
      <c r="I9" s="44">
        <v>73526.619867999994</v>
      </c>
      <c r="J9" s="74">
        <v>0.04</v>
      </c>
      <c r="K9" s="44">
        <v>146</v>
      </c>
      <c r="L9" s="44">
        <v>60351.342401000002</v>
      </c>
      <c r="M9" s="66">
        <v>7.5342000000000006E-2</v>
      </c>
      <c r="N9" s="43">
        <v>0</v>
      </c>
      <c r="O9" s="44">
        <v>0</v>
      </c>
      <c r="P9" s="74">
        <v>0</v>
      </c>
    </row>
    <row r="10" spans="1:16" ht="15" customHeight="1" x14ac:dyDescent="0.25">
      <c r="A10" s="102"/>
      <c r="B10" s="105"/>
      <c r="C10" s="84" t="s">
        <v>48</v>
      </c>
      <c r="D10" s="44">
        <v>716</v>
      </c>
      <c r="E10" s="53">
        <v>0.130158</v>
      </c>
      <c r="F10" s="44">
        <v>74214.561591000005</v>
      </c>
      <c r="G10" s="66">
        <v>0.134078</v>
      </c>
      <c r="H10" s="43">
        <v>183</v>
      </c>
      <c r="I10" s="44">
        <v>95840.219079999995</v>
      </c>
      <c r="J10" s="74">
        <v>0.19672100000000001</v>
      </c>
      <c r="K10" s="44">
        <v>533</v>
      </c>
      <c r="L10" s="44">
        <v>66789.617274999997</v>
      </c>
      <c r="M10" s="66">
        <v>0.11257</v>
      </c>
      <c r="N10" s="43">
        <v>0</v>
      </c>
      <c r="O10" s="44">
        <v>0</v>
      </c>
      <c r="P10" s="74">
        <v>0</v>
      </c>
    </row>
    <row r="11" spans="1:16" ht="15" customHeight="1" x14ac:dyDescent="0.25">
      <c r="A11" s="102"/>
      <c r="B11" s="105"/>
      <c r="C11" s="84" t="s">
        <v>49</v>
      </c>
      <c r="D11" s="44">
        <v>824</v>
      </c>
      <c r="E11" s="53">
        <v>7.9566999999999999E-2</v>
      </c>
      <c r="F11" s="44">
        <v>91707.958559999999</v>
      </c>
      <c r="G11" s="66">
        <v>0.268204</v>
      </c>
      <c r="H11" s="43">
        <v>230</v>
      </c>
      <c r="I11" s="44">
        <v>123953.79781400001</v>
      </c>
      <c r="J11" s="74">
        <v>0.36521700000000001</v>
      </c>
      <c r="K11" s="44">
        <v>594</v>
      </c>
      <c r="L11" s="44">
        <v>79222.195886000001</v>
      </c>
      <c r="M11" s="66">
        <v>0.23064000000000001</v>
      </c>
      <c r="N11" s="43">
        <v>0</v>
      </c>
      <c r="O11" s="44">
        <v>0</v>
      </c>
      <c r="P11" s="74">
        <v>0</v>
      </c>
    </row>
    <row r="12" spans="1:16" ht="15" customHeight="1" x14ac:dyDescent="0.25">
      <c r="A12" s="102"/>
      <c r="B12" s="105"/>
      <c r="C12" s="84" t="s">
        <v>50</v>
      </c>
      <c r="D12" s="44">
        <v>625</v>
      </c>
      <c r="E12" s="53">
        <v>6.8658999999999998E-2</v>
      </c>
      <c r="F12" s="44">
        <v>111602.960806</v>
      </c>
      <c r="G12" s="66">
        <v>0.49919999999999998</v>
      </c>
      <c r="H12" s="43">
        <v>167</v>
      </c>
      <c r="I12" s="44">
        <v>153566.66522</v>
      </c>
      <c r="J12" s="74">
        <v>0.70658699999999997</v>
      </c>
      <c r="K12" s="44">
        <v>458</v>
      </c>
      <c r="L12" s="44">
        <v>96301.784742999997</v>
      </c>
      <c r="M12" s="66">
        <v>0.42358099999999999</v>
      </c>
      <c r="N12" s="43">
        <v>0</v>
      </c>
      <c r="O12" s="44">
        <v>0</v>
      </c>
      <c r="P12" s="74">
        <v>0</v>
      </c>
    </row>
    <row r="13" spans="1:16" ht="15" customHeight="1" x14ac:dyDescent="0.25">
      <c r="A13" s="102"/>
      <c r="B13" s="105"/>
      <c r="C13" s="84" t="s">
        <v>51</v>
      </c>
      <c r="D13" s="44">
        <v>439</v>
      </c>
      <c r="E13" s="53">
        <v>5.5717999999999997E-2</v>
      </c>
      <c r="F13" s="44">
        <v>113506.973829</v>
      </c>
      <c r="G13" s="66">
        <v>0.59681099999999998</v>
      </c>
      <c r="H13" s="43">
        <v>109</v>
      </c>
      <c r="I13" s="44">
        <v>146526.08535199999</v>
      </c>
      <c r="J13" s="74">
        <v>0.79816500000000001</v>
      </c>
      <c r="K13" s="44">
        <v>330</v>
      </c>
      <c r="L13" s="44">
        <v>102600.66123500001</v>
      </c>
      <c r="M13" s="66">
        <v>0.53030299999999997</v>
      </c>
      <c r="N13" s="43">
        <v>0</v>
      </c>
      <c r="O13" s="44">
        <v>0</v>
      </c>
      <c r="P13" s="74">
        <v>0</v>
      </c>
    </row>
    <row r="14" spans="1:16" s="3" customFormat="1" ht="15" customHeight="1" x14ac:dyDescent="0.25">
      <c r="A14" s="102"/>
      <c r="B14" s="105"/>
      <c r="C14" s="84" t="s">
        <v>52</v>
      </c>
      <c r="D14" s="35">
        <v>369</v>
      </c>
      <c r="E14" s="55">
        <v>5.4561999999999999E-2</v>
      </c>
      <c r="F14" s="35">
        <v>125449.886748</v>
      </c>
      <c r="G14" s="68">
        <v>0.79132800000000003</v>
      </c>
      <c r="H14" s="43">
        <v>95</v>
      </c>
      <c r="I14" s="44">
        <v>136834.597587</v>
      </c>
      <c r="J14" s="74">
        <v>0.736842</v>
      </c>
      <c r="K14" s="35">
        <v>274</v>
      </c>
      <c r="L14" s="35">
        <v>121502.63298900001</v>
      </c>
      <c r="M14" s="68">
        <v>0.81021900000000002</v>
      </c>
      <c r="N14" s="43">
        <v>0</v>
      </c>
      <c r="O14" s="44">
        <v>0</v>
      </c>
      <c r="P14" s="74">
        <v>0</v>
      </c>
    </row>
    <row r="15" spans="1:16" ht="15" customHeight="1" x14ac:dyDescent="0.25">
      <c r="A15" s="102"/>
      <c r="B15" s="105"/>
      <c r="C15" s="84" t="s">
        <v>53</v>
      </c>
      <c r="D15" s="44">
        <v>223</v>
      </c>
      <c r="E15" s="53">
        <v>4.5427000000000002E-2</v>
      </c>
      <c r="F15" s="44">
        <v>124655.238283</v>
      </c>
      <c r="G15" s="66">
        <v>0.71300399999999997</v>
      </c>
      <c r="H15" s="43">
        <v>63</v>
      </c>
      <c r="I15" s="44">
        <v>140208.42731100001</v>
      </c>
      <c r="J15" s="74">
        <v>0.76190500000000005</v>
      </c>
      <c r="K15" s="44">
        <v>160</v>
      </c>
      <c r="L15" s="44">
        <v>118531.170103</v>
      </c>
      <c r="M15" s="66">
        <v>0.69374999999999998</v>
      </c>
      <c r="N15" s="43">
        <v>0</v>
      </c>
      <c r="O15" s="44">
        <v>0</v>
      </c>
      <c r="P15" s="74">
        <v>0</v>
      </c>
    </row>
    <row r="16" spans="1:16" ht="15" customHeight="1" x14ac:dyDescent="0.25">
      <c r="A16" s="102"/>
      <c r="B16" s="105"/>
      <c r="C16" s="84" t="s">
        <v>54</v>
      </c>
      <c r="D16" s="44">
        <v>196</v>
      </c>
      <c r="E16" s="53">
        <v>4.4586000000000001E-2</v>
      </c>
      <c r="F16" s="44">
        <v>137282.28137899999</v>
      </c>
      <c r="G16" s="66">
        <v>0.70918400000000004</v>
      </c>
      <c r="H16" s="43">
        <v>66</v>
      </c>
      <c r="I16" s="44">
        <v>135575.921206</v>
      </c>
      <c r="J16" s="74">
        <v>0.43939400000000001</v>
      </c>
      <c r="K16" s="44">
        <v>130</v>
      </c>
      <c r="L16" s="44">
        <v>138148.587313</v>
      </c>
      <c r="M16" s="66">
        <v>0.84615399999999996</v>
      </c>
      <c r="N16" s="43">
        <v>0</v>
      </c>
      <c r="O16" s="44">
        <v>0</v>
      </c>
      <c r="P16" s="74">
        <v>0</v>
      </c>
    </row>
    <row r="17" spans="1:16" ht="15" customHeight="1" x14ac:dyDescent="0.25">
      <c r="A17" s="102"/>
      <c r="B17" s="105"/>
      <c r="C17" s="84" t="s">
        <v>55</v>
      </c>
      <c r="D17" s="44">
        <v>195</v>
      </c>
      <c r="E17" s="53">
        <v>5.6619999999999997E-2</v>
      </c>
      <c r="F17" s="44">
        <v>141662.463036</v>
      </c>
      <c r="G17" s="66">
        <v>0.4</v>
      </c>
      <c r="H17" s="43">
        <v>100</v>
      </c>
      <c r="I17" s="44">
        <v>133431.70064699999</v>
      </c>
      <c r="J17" s="74">
        <v>0.14000000000000001</v>
      </c>
      <c r="K17" s="44">
        <v>95</v>
      </c>
      <c r="L17" s="44">
        <v>150326.42344499999</v>
      </c>
      <c r="M17" s="66">
        <v>0.67368399999999995</v>
      </c>
      <c r="N17" s="43">
        <v>0</v>
      </c>
      <c r="O17" s="44">
        <v>0</v>
      </c>
      <c r="P17" s="74">
        <v>0</v>
      </c>
    </row>
    <row r="18" spans="1:16" s="3" customFormat="1" ht="15" customHeight="1" x14ac:dyDescent="0.25">
      <c r="A18" s="102"/>
      <c r="B18" s="105"/>
      <c r="C18" s="84" t="s">
        <v>56</v>
      </c>
      <c r="D18" s="35">
        <v>258</v>
      </c>
      <c r="E18" s="55">
        <v>5.2110999999999998E-2</v>
      </c>
      <c r="F18" s="35">
        <v>173882.34128699999</v>
      </c>
      <c r="G18" s="68">
        <v>0.35658899999999999</v>
      </c>
      <c r="H18" s="43">
        <v>94</v>
      </c>
      <c r="I18" s="44">
        <v>155372.92329000001</v>
      </c>
      <c r="J18" s="74">
        <v>0.12766</v>
      </c>
      <c r="K18" s="35">
        <v>164</v>
      </c>
      <c r="L18" s="35">
        <v>184491.397944</v>
      </c>
      <c r="M18" s="68">
        <v>0.48780499999999999</v>
      </c>
      <c r="N18" s="43">
        <v>0</v>
      </c>
      <c r="O18" s="44">
        <v>0</v>
      </c>
      <c r="P18" s="74">
        <v>0</v>
      </c>
    </row>
    <row r="19" spans="1:16" s="3" customFormat="1" ht="15" customHeight="1" x14ac:dyDescent="0.25">
      <c r="A19" s="103"/>
      <c r="B19" s="106"/>
      <c r="C19" s="85" t="s">
        <v>9</v>
      </c>
      <c r="D19" s="46">
        <v>4025</v>
      </c>
      <c r="E19" s="54">
        <v>6.9283999999999998E-2</v>
      </c>
      <c r="F19" s="46">
        <v>107530.774234</v>
      </c>
      <c r="G19" s="67">
        <v>0.41341600000000001</v>
      </c>
      <c r="H19" s="87">
        <v>1133</v>
      </c>
      <c r="I19" s="46">
        <v>130836.00691900001</v>
      </c>
      <c r="J19" s="75">
        <v>0.44042399999999998</v>
      </c>
      <c r="K19" s="46">
        <v>2892</v>
      </c>
      <c r="L19" s="46">
        <v>98400.473876999997</v>
      </c>
      <c r="M19" s="67">
        <v>0.402835</v>
      </c>
      <c r="N19" s="87">
        <v>0</v>
      </c>
      <c r="O19" s="46">
        <v>0</v>
      </c>
      <c r="P19" s="75">
        <v>0</v>
      </c>
    </row>
    <row r="20" spans="1:16" ht="15" customHeight="1" x14ac:dyDescent="0.25">
      <c r="A20" s="101">
        <v>2</v>
      </c>
      <c r="B20" s="104" t="s">
        <v>57</v>
      </c>
      <c r="C20" s="84" t="s">
        <v>46</v>
      </c>
      <c r="D20" s="44">
        <v>34</v>
      </c>
      <c r="E20" s="53">
        <v>0.53125</v>
      </c>
      <c r="F20" s="44">
        <v>54731.323529000001</v>
      </c>
      <c r="G20" s="66">
        <v>8.8234999999999994E-2</v>
      </c>
      <c r="H20" s="43">
        <v>17</v>
      </c>
      <c r="I20" s="44">
        <v>47892.588235000003</v>
      </c>
      <c r="J20" s="74">
        <v>0.17647099999999999</v>
      </c>
      <c r="K20" s="44">
        <v>17</v>
      </c>
      <c r="L20" s="44">
        <v>61570.058824</v>
      </c>
      <c r="M20" s="66">
        <v>0</v>
      </c>
      <c r="N20" s="43">
        <v>0</v>
      </c>
      <c r="O20" s="44">
        <v>0</v>
      </c>
      <c r="P20" s="74">
        <v>0</v>
      </c>
    </row>
    <row r="21" spans="1:16" ht="15" customHeight="1" x14ac:dyDescent="0.25">
      <c r="A21" s="102"/>
      <c r="B21" s="105"/>
      <c r="C21" s="84" t="s">
        <v>47</v>
      </c>
      <c r="D21" s="44">
        <v>281</v>
      </c>
      <c r="E21" s="53">
        <v>0.38598900000000003</v>
      </c>
      <c r="F21" s="44">
        <v>77917.032028000001</v>
      </c>
      <c r="G21" s="66">
        <v>9.2526999999999998E-2</v>
      </c>
      <c r="H21" s="43">
        <v>102</v>
      </c>
      <c r="I21" s="44">
        <v>76813.637254999994</v>
      </c>
      <c r="J21" s="74">
        <v>0.10784299999999999</v>
      </c>
      <c r="K21" s="44">
        <v>179</v>
      </c>
      <c r="L21" s="44">
        <v>78545.782122999997</v>
      </c>
      <c r="M21" s="66">
        <v>8.3798999999999998E-2</v>
      </c>
      <c r="N21" s="43">
        <v>0</v>
      </c>
      <c r="O21" s="44">
        <v>0</v>
      </c>
      <c r="P21" s="74">
        <v>0</v>
      </c>
    </row>
    <row r="22" spans="1:16" ht="15" customHeight="1" x14ac:dyDescent="0.25">
      <c r="A22" s="102"/>
      <c r="B22" s="105"/>
      <c r="C22" s="84" t="s">
        <v>48</v>
      </c>
      <c r="D22" s="44">
        <v>1176</v>
      </c>
      <c r="E22" s="53">
        <v>0.213779</v>
      </c>
      <c r="F22" s="44">
        <v>86113.559523999997</v>
      </c>
      <c r="G22" s="66">
        <v>9.0135999999999994E-2</v>
      </c>
      <c r="H22" s="43">
        <v>562</v>
      </c>
      <c r="I22" s="44">
        <v>89209.583629999994</v>
      </c>
      <c r="J22" s="74">
        <v>0.12989300000000001</v>
      </c>
      <c r="K22" s="44">
        <v>614</v>
      </c>
      <c r="L22" s="44">
        <v>83279.739413999996</v>
      </c>
      <c r="M22" s="66">
        <v>5.3746000000000002E-2</v>
      </c>
      <c r="N22" s="43">
        <v>0</v>
      </c>
      <c r="O22" s="44">
        <v>0</v>
      </c>
      <c r="P22" s="74">
        <v>0</v>
      </c>
    </row>
    <row r="23" spans="1:16" ht="15" customHeight="1" x14ac:dyDescent="0.25">
      <c r="A23" s="102"/>
      <c r="B23" s="105"/>
      <c r="C23" s="84" t="s">
        <v>49</v>
      </c>
      <c r="D23" s="44">
        <v>1070</v>
      </c>
      <c r="E23" s="53">
        <v>0.103322</v>
      </c>
      <c r="F23" s="44">
        <v>95468.475701000003</v>
      </c>
      <c r="G23" s="66">
        <v>0.22897200000000001</v>
      </c>
      <c r="H23" s="43">
        <v>494</v>
      </c>
      <c r="I23" s="44">
        <v>100119.40081000001</v>
      </c>
      <c r="J23" s="74">
        <v>0.28340100000000001</v>
      </c>
      <c r="K23" s="44">
        <v>576</v>
      </c>
      <c r="L23" s="44">
        <v>91479.661458000002</v>
      </c>
      <c r="M23" s="66">
        <v>0.18229200000000001</v>
      </c>
      <c r="N23" s="43">
        <v>0</v>
      </c>
      <c r="O23" s="44">
        <v>0</v>
      </c>
      <c r="P23" s="74">
        <v>0</v>
      </c>
    </row>
    <row r="24" spans="1:16" ht="15" customHeight="1" x14ac:dyDescent="0.25">
      <c r="A24" s="102"/>
      <c r="B24" s="105"/>
      <c r="C24" s="84" t="s">
        <v>50</v>
      </c>
      <c r="D24" s="44">
        <v>575</v>
      </c>
      <c r="E24" s="53">
        <v>6.3166E-2</v>
      </c>
      <c r="F24" s="44">
        <v>112652.13913</v>
      </c>
      <c r="G24" s="66">
        <v>0.38086999999999999</v>
      </c>
      <c r="H24" s="43">
        <v>269</v>
      </c>
      <c r="I24" s="44">
        <v>120467.85873599999</v>
      </c>
      <c r="J24" s="74">
        <v>0.50929400000000002</v>
      </c>
      <c r="K24" s="44">
        <v>306</v>
      </c>
      <c r="L24" s="44">
        <v>105781.45751599999</v>
      </c>
      <c r="M24" s="66">
        <v>0.26797399999999999</v>
      </c>
      <c r="N24" s="43">
        <v>0</v>
      </c>
      <c r="O24" s="44">
        <v>0</v>
      </c>
      <c r="P24" s="74">
        <v>0</v>
      </c>
    </row>
    <row r="25" spans="1:16" ht="15" customHeight="1" x14ac:dyDescent="0.25">
      <c r="A25" s="102"/>
      <c r="B25" s="105"/>
      <c r="C25" s="84" t="s">
        <v>51</v>
      </c>
      <c r="D25" s="44">
        <v>389</v>
      </c>
      <c r="E25" s="53">
        <v>4.9371999999999999E-2</v>
      </c>
      <c r="F25" s="44">
        <v>119033.028278</v>
      </c>
      <c r="G25" s="66">
        <v>0.49614399999999997</v>
      </c>
      <c r="H25" s="43">
        <v>176</v>
      </c>
      <c r="I25" s="44">
        <v>126530.806818</v>
      </c>
      <c r="J25" s="74">
        <v>0.65909099999999998</v>
      </c>
      <c r="K25" s="44">
        <v>213</v>
      </c>
      <c r="L25" s="44">
        <v>112837.68075100001</v>
      </c>
      <c r="M25" s="66">
        <v>0.36150199999999999</v>
      </c>
      <c r="N25" s="43">
        <v>0</v>
      </c>
      <c r="O25" s="44">
        <v>0</v>
      </c>
      <c r="P25" s="74">
        <v>0</v>
      </c>
    </row>
    <row r="26" spans="1:16" s="3" customFormat="1" ht="15" customHeight="1" x14ac:dyDescent="0.25">
      <c r="A26" s="102"/>
      <c r="B26" s="105"/>
      <c r="C26" s="84" t="s">
        <v>52</v>
      </c>
      <c r="D26" s="35">
        <v>280</v>
      </c>
      <c r="E26" s="55">
        <v>4.1402000000000001E-2</v>
      </c>
      <c r="F26" s="35">
        <v>128084.73571399999</v>
      </c>
      <c r="G26" s="68">
        <v>0.48571399999999998</v>
      </c>
      <c r="H26" s="43">
        <v>105</v>
      </c>
      <c r="I26" s="44">
        <v>135834.885714</v>
      </c>
      <c r="J26" s="74">
        <v>0.55238100000000001</v>
      </c>
      <c r="K26" s="35">
        <v>175</v>
      </c>
      <c r="L26" s="35">
        <v>123434.645714</v>
      </c>
      <c r="M26" s="68">
        <v>0.445714</v>
      </c>
      <c r="N26" s="43">
        <v>0</v>
      </c>
      <c r="O26" s="44">
        <v>0</v>
      </c>
      <c r="P26" s="74">
        <v>0</v>
      </c>
    </row>
    <row r="27" spans="1:16" ht="15" customHeight="1" x14ac:dyDescent="0.25">
      <c r="A27" s="102"/>
      <c r="B27" s="105"/>
      <c r="C27" s="84" t="s">
        <v>53</v>
      </c>
      <c r="D27" s="44">
        <v>170</v>
      </c>
      <c r="E27" s="53">
        <v>3.4630000000000001E-2</v>
      </c>
      <c r="F27" s="44">
        <v>116607.15294099999</v>
      </c>
      <c r="G27" s="66">
        <v>0.37058799999999997</v>
      </c>
      <c r="H27" s="43">
        <v>75</v>
      </c>
      <c r="I27" s="44">
        <v>109860.52</v>
      </c>
      <c r="J27" s="74">
        <v>0.2</v>
      </c>
      <c r="K27" s="44">
        <v>95</v>
      </c>
      <c r="L27" s="44">
        <v>121933.44210499999</v>
      </c>
      <c r="M27" s="66">
        <v>0.50526300000000002</v>
      </c>
      <c r="N27" s="43">
        <v>0</v>
      </c>
      <c r="O27" s="44">
        <v>0</v>
      </c>
      <c r="P27" s="74">
        <v>0</v>
      </c>
    </row>
    <row r="28" spans="1:16" ht="15" customHeight="1" x14ac:dyDescent="0.25">
      <c r="A28" s="102"/>
      <c r="B28" s="105"/>
      <c r="C28" s="84" t="s">
        <v>54</v>
      </c>
      <c r="D28" s="44">
        <v>102</v>
      </c>
      <c r="E28" s="53">
        <v>2.3203000000000001E-2</v>
      </c>
      <c r="F28" s="44">
        <v>139865.79411799999</v>
      </c>
      <c r="G28" s="66">
        <v>0.32352900000000001</v>
      </c>
      <c r="H28" s="43">
        <v>47</v>
      </c>
      <c r="I28" s="44">
        <v>130819.446809</v>
      </c>
      <c r="J28" s="74">
        <v>0.170213</v>
      </c>
      <c r="K28" s="44">
        <v>55</v>
      </c>
      <c r="L28" s="44">
        <v>147596.309091</v>
      </c>
      <c r="M28" s="66">
        <v>0.45454499999999998</v>
      </c>
      <c r="N28" s="43">
        <v>0</v>
      </c>
      <c r="O28" s="44">
        <v>0</v>
      </c>
      <c r="P28" s="74">
        <v>0</v>
      </c>
    </row>
    <row r="29" spans="1:16" ht="15" customHeight="1" x14ac:dyDescent="0.25">
      <c r="A29" s="102"/>
      <c r="B29" s="105"/>
      <c r="C29" s="84" t="s">
        <v>55</v>
      </c>
      <c r="D29" s="44">
        <v>38</v>
      </c>
      <c r="E29" s="53">
        <v>1.1034E-2</v>
      </c>
      <c r="F29" s="44">
        <v>160422.81578899999</v>
      </c>
      <c r="G29" s="66">
        <v>0.263158</v>
      </c>
      <c r="H29" s="43">
        <v>17</v>
      </c>
      <c r="I29" s="44">
        <v>148799.88235299999</v>
      </c>
      <c r="J29" s="74">
        <v>0.117647</v>
      </c>
      <c r="K29" s="44">
        <v>21</v>
      </c>
      <c r="L29" s="44">
        <v>169831.857143</v>
      </c>
      <c r="M29" s="66">
        <v>0.38095200000000001</v>
      </c>
      <c r="N29" s="43">
        <v>0</v>
      </c>
      <c r="O29" s="44">
        <v>0</v>
      </c>
      <c r="P29" s="74">
        <v>0</v>
      </c>
    </row>
    <row r="30" spans="1:16" s="3" customFormat="1" ht="15" customHeight="1" x14ac:dyDescent="0.25">
      <c r="A30" s="102"/>
      <c r="B30" s="105"/>
      <c r="C30" s="84" t="s">
        <v>56</v>
      </c>
      <c r="D30" s="35">
        <v>36</v>
      </c>
      <c r="E30" s="55">
        <v>7.2709999999999997E-3</v>
      </c>
      <c r="F30" s="35">
        <v>133579.86111100001</v>
      </c>
      <c r="G30" s="68">
        <v>0.111111</v>
      </c>
      <c r="H30" s="43">
        <v>21</v>
      </c>
      <c r="I30" s="44">
        <v>90393.142856999999</v>
      </c>
      <c r="J30" s="74">
        <v>9.5238000000000003E-2</v>
      </c>
      <c r="K30" s="35">
        <v>15</v>
      </c>
      <c r="L30" s="35">
        <v>194041.26666699999</v>
      </c>
      <c r="M30" s="68">
        <v>0.13333300000000001</v>
      </c>
      <c r="N30" s="43">
        <v>0</v>
      </c>
      <c r="O30" s="44">
        <v>0</v>
      </c>
      <c r="P30" s="74">
        <v>0</v>
      </c>
    </row>
    <row r="31" spans="1:16" s="3" customFormat="1" ht="15" customHeight="1" x14ac:dyDescent="0.25">
      <c r="A31" s="103"/>
      <c r="B31" s="106"/>
      <c r="C31" s="85" t="s">
        <v>9</v>
      </c>
      <c r="D31" s="46">
        <v>4151</v>
      </c>
      <c r="E31" s="54">
        <v>7.1453000000000003E-2</v>
      </c>
      <c r="F31" s="46">
        <v>100966.848711</v>
      </c>
      <c r="G31" s="67">
        <v>0.25006</v>
      </c>
      <c r="H31" s="87">
        <v>1885</v>
      </c>
      <c r="I31" s="46">
        <v>103977.60265299999</v>
      </c>
      <c r="J31" s="75">
        <v>0.29973499999999997</v>
      </c>
      <c r="K31" s="46">
        <v>2266</v>
      </c>
      <c r="L31" s="46">
        <v>98462.315975000005</v>
      </c>
      <c r="M31" s="67">
        <v>0.20873800000000001</v>
      </c>
      <c r="N31" s="87">
        <v>0</v>
      </c>
      <c r="O31" s="46">
        <v>0</v>
      </c>
      <c r="P31" s="75">
        <v>0</v>
      </c>
    </row>
    <row r="32" spans="1:16" ht="15" customHeight="1" x14ac:dyDescent="0.25">
      <c r="A32" s="101">
        <v>3</v>
      </c>
      <c r="B32" s="104" t="s">
        <v>58</v>
      </c>
      <c r="C32" s="84" t="s">
        <v>46</v>
      </c>
      <c r="D32" s="44">
        <v>25</v>
      </c>
      <c r="E32" s="44">
        <v>0</v>
      </c>
      <c r="F32" s="44">
        <v>11038.990825999999</v>
      </c>
      <c r="G32" s="66">
        <v>-2.2876000000000001E-2</v>
      </c>
      <c r="H32" s="43">
        <v>16</v>
      </c>
      <c r="I32" s="44">
        <v>42625.575002999998</v>
      </c>
      <c r="J32" s="74">
        <v>0.17647099999999999</v>
      </c>
      <c r="K32" s="44">
        <v>9</v>
      </c>
      <c r="L32" s="44">
        <v>13074.561186000001</v>
      </c>
      <c r="M32" s="66">
        <v>-0.125</v>
      </c>
      <c r="N32" s="43">
        <v>0</v>
      </c>
      <c r="O32" s="44">
        <v>0</v>
      </c>
      <c r="P32" s="74">
        <v>0</v>
      </c>
    </row>
    <row r="33" spans="1:16" ht="15" customHeight="1" x14ac:dyDescent="0.25">
      <c r="A33" s="102"/>
      <c r="B33" s="105"/>
      <c r="C33" s="84" t="s">
        <v>47</v>
      </c>
      <c r="D33" s="44">
        <v>110</v>
      </c>
      <c r="E33" s="44">
        <v>0</v>
      </c>
      <c r="F33" s="44">
        <v>15639.479472000001</v>
      </c>
      <c r="G33" s="66">
        <v>2.2350999999999999E-2</v>
      </c>
      <c r="H33" s="43">
        <v>77</v>
      </c>
      <c r="I33" s="44">
        <v>3287.0173869999999</v>
      </c>
      <c r="J33" s="74">
        <v>6.7843000000000001E-2</v>
      </c>
      <c r="K33" s="44">
        <v>33</v>
      </c>
      <c r="L33" s="44">
        <v>18194.439721999999</v>
      </c>
      <c r="M33" s="66">
        <v>8.456E-3</v>
      </c>
      <c r="N33" s="43">
        <v>0</v>
      </c>
      <c r="O33" s="44">
        <v>0</v>
      </c>
      <c r="P33" s="74">
        <v>0</v>
      </c>
    </row>
    <row r="34" spans="1:16" ht="15" customHeight="1" x14ac:dyDescent="0.25">
      <c r="A34" s="102"/>
      <c r="B34" s="105"/>
      <c r="C34" s="84" t="s">
        <v>48</v>
      </c>
      <c r="D34" s="44">
        <v>460</v>
      </c>
      <c r="E34" s="44">
        <v>0</v>
      </c>
      <c r="F34" s="44">
        <v>11898.997933000001</v>
      </c>
      <c r="G34" s="66">
        <v>-4.3942000000000002E-2</v>
      </c>
      <c r="H34" s="43">
        <v>379</v>
      </c>
      <c r="I34" s="44">
        <v>-6630.6354499999998</v>
      </c>
      <c r="J34" s="74">
        <v>-6.6827999999999999E-2</v>
      </c>
      <c r="K34" s="44">
        <v>81</v>
      </c>
      <c r="L34" s="44">
        <v>16490.122138999999</v>
      </c>
      <c r="M34" s="66">
        <v>-5.8824000000000001E-2</v>
      </c>
      <c r="N34" s="43">
        <v>0</v>
      </c>
      <c r="O34" s="44">
        <v>0</v>
      </c>
      <c r="P34" s="74">
        <v>0</v>
      </c>
    </row>
    <row r="35" spans="1:16" ht="15" customHeight="1" x14ac:dyDescent="0.25">
      <c r="A35" s="102"/>
      <c r="B35" s="105"/>
      <c r="C35" s="84" t="s">
        <v>49</v>
      </c>
      <c r="D35" s="44">
        <v>246</v>
      </c>
      <c r="E35" s="44">
        <v>0</v>
      </c>
      <c r="F35" s="44">
        <v>3760.5171409999998</v>
      </c>
      <c r="G35" s="66">
        <v>-3.9232000000000003E-2</v>
      </c>
      <c r="H35" s="43">
        <v>264</v>
      </c>
      <c r="I35" s="44">
        <v>-23834.397003999999</v>
      </c>
      <c r="J35" s="74">
        <v>-8.1817000000000001E-2</v>
      </c>
      <c r="K35" s="44">
        <v>-18</v>
      </c>
      <c r="L35" s="44">
        <v>12257.465571999999</v>
      </c>
      <c r="M35" s="66">
        <v>-4.8348000000000002E-2</v>
      </c>
      <c r="N35" s="43">
        <v>0</v>
      </c>
      <c r="O35" s="44">
        <v>0</v>
      </c>
      <c r="P35" s="74">
        <v>0</v>
      </c>
    </row>
    <row r="36" spans="1:16" ht="15" customHeight="1" x14ac:dyDescent="0.25">
      <c r="A36" s="102"/>
      <c r="B36" s="105"/>
      <c r="C36" s="84" t="s">
        <v>50</v>
      </c>
      <c r="D36" s="44">
        <v>-50</v>
      </c>
      <c r="E36" s="44">
        <v>0</v>
      </c>
      <c r="F36" s="44">
        <v>1049.178324</v>
      </c>
      <c r="G36" s="66">
        <v>-0.11833</v>
      </c>
      <c r="H36" s="43">
        <v>102</v>
      </c>
      <c r="I36" s="44">
        <v>-33098.806484000001</v>
      </c>
      <c r="J36" s="74">
        <v>-0.197293</v>
      </c>
      <c r="K36" s="44">
        <v>-152</v>
      </c>
      <c r="L36" s="44">
        <v>9479.6727740000006</v>
      </c>
      <c r="M36" s="66">
        <v>-0.155607</v>
      </c>
      <c r="N36" s="43">
        <v>0</v>
      </c>
      <c r="O36" s="44">
        <v>0</v>
      </c>
      <c r="P36" s="74">
        <v>0</v>
      </c>
    </row>
    <row r="37" spans="1:16" ht="15" customHeight="1" x14ac:dyDescent="0.25">
      <c r="A37" s="102"/>
      <c r="B37" s="105"/>
      <c r="C37" s="84" t="s">
        <v>51</v>
      </c>
      <c r="D37" s="44">
        <v>-50</v>
      </c>
      <c r="E37" s="44">
        <v>0</v>
      </c>
      <c r="F37" s="44">
        <v>5526.0544490000002</v>
      </c>
      <c r="G37" s="66">
        <v>-0.10066700000000001</v>
      </c>
      <c r="H37" s="43">
        <v>67</v>
      </c>
      <c r="I37" s="44">
        <v>-19995.278534000001</v>
      </c>
      <c r="J37" s="74">
        <v>-0.139074</v>
      </c>
      <c r="K37" s="44">
        <v>-117</v>
      </c>
      <c r="L37" s="44">
        <v>10237.019516</v>
      </c>
      <c r="M37" s="66">
        <v>-0.16880100000000001</v>
      </c>
      <c r="N37" s="43">
        <v>0</v>
      </c>
      <c r="O37" s="44">
        <v>0</v>
      </c>
      <c r="P37" s="74">
        <v>0</v>
      </c>
    </row>
    <row r="38" spans="1:16" s="3" customFormat="1" ht="15" customHeight="1" x14ac:dyDescent="0.25">
      <c r="A38" s="102"/>
      <c r="B38" s="105"/>
      <c r="C38" s="84" t="s">
        <v>52</v>
      </c>
      <c r="D38" s="35">
        <v>-89</v>
      </c>
      <c r="E38" s="35">
        <v>0</v>
      </c>
      <c r="F38" s="35">
        <v>2634.8489669999999</v>
      </c>
      <c r="G38" s="68">
        <v>-0.305614</v>
      </c>
      <c r="H38" s="43">
        <v>10</v>
      </c>
      <c r="I38" s="44">
        <v>-999.71187299999997</v>
      </c>
      <c r="J38" s="74">
        <v>-0.18446100000000001</v>
      </c>
      <c r="K38" s="35">
        <v>-99</v>
      </c>
      <c r="L38" s="35">
        <v>1932.012725</v>
      </c>
      <c r="M38" s="68">
        <v>-0.36450500000000002</v>
      </c>
      <c r="N38" s="43">
        <v>0</v>
      </c>
      <c r="O38" s="44">
        <v>0</v>
      </c>
      <c r="P38" s="74">
        <v>0</v>
      </c>
    </row>
    <row r="39" spans="1:16" ht="15" customHeight="1" x14ac:dyDescent="0.25">
      <c r="A39" s="102"/>
      <c r="B39" s="105"/>
      <c r="C39" s="84" t="s">
        <v>53</v>
      </c>
      <c r="D39" s="44">
        <v>-53</v>
      </c>
      <c r="E39" s="44">
        <v>0</v>
      </c>
      <c r="F39" s="44">
        <v>-8048.0853420000003</v>
      </c>
      <c r="G39" s="66">
        <v>-0.342416</v>
      </c>
      <c r="H39" s="43">
        <v>12</v>
      </c>
      <c r="I39" s="44">
        <v>-30347.907310999999</v>
      </c>
      <c r="J39" s="74">
        <v>-0.56190499999999999</v>
      </c>
      <c r="K39" s="44">
        <v>-65</v>
      </c>
      <c r="L39" s="44">
        <v>3402.2720020000002</v>
      </c>
      <c r="M39" s="66">
        <v>-0.18848699999999999</v>
      </c>
      <c r="N39" s="43">
        <v>0</v>
      </c>
      <c r="O39" s="44">
        <v>0</v>
      </c>
      <c r="P39" s="74">
        <v>0</v>
      </c>
    </row>
    <row r="40" spans="1:16" ht="15" customHeight="1" x14ac:dyDescent="0.25">
      <c r="A40" s="102"/>
      <c r="B40" s="105"/>
      <c r="C40" s="84" t="s">
        <v>54</v>
      </c>
      <c r="D40" s="44">
        <v>-94</v>
      </c>
      <c r="E40" s="44">
        <v>0</v>
      </c>
      <c r="F40" s="44">
        <v>2583.5127389999998</v>
      </c>
      <c r="G40" s="66">
        <v>-0.385654</v>
      </c>
      <c r="H40" s="43">
        <v>-19</v>
      </c>
      <c r="I40" s="44">
        <v>-4756.4743980000003</v>
      </c>
      <c r="J40" s="74">
        <v>-0.269181</v>
      </c>
      <c r="K40" s="44">
        <v>-75</v>
      </c>
      <c r="L40" s="44">
        <v>9447.7217779999992</v>
      </c>
      <c r="M40" s="66">
        <v>-0.39160800000000001</v>
      </c>
      <c r="N40" s="43">
        <v>0</v>
      </c>
      <c r="O40" s="44">
        <v>0</v>
      </c>
      <c r="P40" s="74">
        <v>0</v>
      </c>
    </row>
    <row r="41" spans="1:16" ht="15" customHeight="1" x14ac:dyDescent="0.25">
      <c r="A41" s="102"/>
      <c r="B41" s="105"/>
      <c r="C41" s="84" t="s">
        <v>55</v>
      </c>
      <c r="D41" s="44">
        <v>-157</v>
      </c>
      <c r="E41" s="44">
        <v>0</v>
      </c>
      <c r="F41" s="44">
        <v>18760.352752999999</v>
      </c>
      <c r="G41" s="66">
        <v>-0.13684199999999999</v>
      </c>
      <c r="H41" s="43">
        <v>-83</v>
      </c>
      <c r="I41" s="44">
        <v>15368.181705000001</v>
      </c>
      <c r="J41" s="74">
        <v>-2.2353000000000001E-2</v>
      </c>
      <c r="K41" s="44">
        <v>-74</v>
      </c>
      <c r="L41" s="44">
        <v>19505.433697</v>
      </c>
      <c r="M41" s="66">
        <v>-0.29273199999999999</v>
      </c>
      <c r="N41" s="43">
        <v>0</v>
      </c>
      <c r="O41" s="44">
        <v>0</v>
      </c>
      <c r="P41" s="74">
        <v>0</v>
      </c>
    </row>
    <row r="42" spans="1:16" s="3" customFormat="1" ht="15" customHeight="1" x14ac:dyDescent="0.25">
      <c r="A42" s="102"/>
      <c r="B42" s="105"/>
      <c r="C42" s="84" t="s">
        <v>56</v>
      </c>
      <c r="D42" s="35">
        <v>-222</v>
      </c>
      <c r="E42" s="35">
        <v>0</v>
      </c>
      <c r="F42" s="35">
        <v>-40302.480175999997</v>
      </c>
      <c r="G42" s="68">
        <v>-0.245478</v>
      </c>
      <c r="H42" s="43">
        <v>-73</v>
      </c>
      <c r="I42" s="44">
        <v>-64979.780432</v>
      </c>
      <c r="J42" s="74">
        <v>-3.2420999999999998E-2</v>
      </c>
      <c r="K42" s="35">
        <v>-149</v>
      </c>
      <c r="L42" s="35">
        <v>9549.8687229999996</v>
      </c>
      <c r="M42" s="68">
        <v>-0.35447200000000001</v>
      </c>
      <c r="N42" s="43">
        <v>0</v>
      </c>
      <c r="O42" s="44">
        <v>0</v>
      </c>
      <c r="P42" s="74">
        <v>0</v>
      </c>
    </row>
    <row r="43" spans="1:16" s="3" customFormat="1" ht="15" customHeight="1" x14ac:dyDescent="0.25">
      <c r="A43" s="103"/>
      <c r="B43" s="106"/>
      <c r="C43" s="85" t="s">
        <v>9</v>
      </c>
      <c r="D43" s="46">
        <v>126</v>
      </c>
      <c r="E43" s="46">
        <v>0</v>
      </c>
      <c r="F43" s="46">
        <v>-6563.9255219999995</v>
      </c>
      <c r="G43" s="67">
        <v>-0.163356</v>
      </c>
      <c r="H43" s="87">
        <v>752</v>
      </c>
      <c r="I43" s="46">
        <v>-26858.404266000001</v>
      </c>
      <c r="J43" s="75">
        <v>-0.14068900000000001</v>
      </c>
      <c r="K43" s="46">
        <v>-626</v>
      </c>
      <c r="L43" s="46">
        <v>61.842098999999997</v>
      </c>
      <c r="M43" s="67">
        <v>-0.19409799999999999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25</v>
      </c>
      <c r="E45" s="53">
        <v>3.4341000000000003E-2</v>
      </c>
      <c r="F45" s="44">
        <v>77659.92</v>
      </c>
      <c r="G45" s="66">
        <v>0.08</v>
      </c>
      <c r="H45" s="43">
        <v>8</v>
      </c>
      <c r="I45" s="44">
        <v>76835.875</v>
      </c>
      <c r="J45" s="74">
        <v>0</v>
      </c>
      <c r="K45" s="44">
        <v>17</v>
      </c>
      <c r="L45" s="44">
        <v>78047.705881999995</v>
      </c>
      <c r="M45" s="66">
        <v>0.117647</v>
      </c>
      <c r="N45" s="43">
        <v>0</v>
      </c>
      <c r="O45" s="44">
        <v>0</v>
      </c>
      <c r="P45" s="74">
        <v>0</v>
      </c>
    </row>
    <row r="46" spans="1:16" ht="15" customHeight="1" x14ac:dyDescent="0.25">
      <c r="A46" s="102"/>
      <c r="B46" s="105"/>
      <c r="C46" s="84" t="s">
        <v>48</v>
      </c>
      <c r="D46" s="44">
        <v>318</v>
      </c>
      <c r="E46" s="53">
        <v>5.7807999999999998E-2</v>
      </c>
      <c r="F46" s="44">
        <v>94980.984276999996</v>
      </c>
      <c r="G46" s="66">
        <v>0.16666700000000001</v>
      </c>
      <c r="H46" s="43">
        <v>150</v>
      </c>
      <c r="I46" s="44">
        <v>101518.026667</v>
      </c>
      <c r="J46" s="74">
        <v>0.20666699999999999</v>
      </c>
      <c r="K46" s="44">
        <v>168</v>
      </c>
      <c r="L46" s="44">
        <v>89144.339286000002</v>
      </c>
      <c r="M46" s="66">
        <v>0.13095200000000001</v>
      </c>
      <c r="N46" s="43">
        <v>0</v>
      </c>
      <c r="O46" s="44">
        <v>0</v>
      </c>
      <c r="P46" s="74">
        <v>0</v>
      </c>
    </row>
    <row r="47" spans="1:16" ht="15" customHeight="1" x14ac:dyDescent="0.25">
      <c r="A47" s="102"/>
      <c r="B47" s="105"/>
      <c r="C47" s="84" t="s">
        <v>49</v>
      </c>
      <c r="D47" s="44">
        <v>778</v>
      </c>
      <c r="E47" s="53">
        <v>7.5125999999999998E-2</v>
      </c>
      <c r="F47" s="44">
        <v>114985.993573</v>
      </c>
      <c r="G47" s="66">
        <v>0.40873999999999999</v>
      </c>
      <c r="H47" s="43">
        <v>382</v>
      </c>
      <c r="I47" s="44">
        <v>116775.280105</v>
      </c>
      <c r="J47" s="74">
        <v>0.33246100000000001</v>
      </c>
      <c r="K47" s="44">
        <v>396</v>
      </c>
      <c r="L47" s="44">
        <v>113259.96464599999</v>
      </c>
      <c r="M47" s="66">
        <v>0.482323</v>
      </c>
      <c r="N47" s="43">
        <v>0</v>
      </c>
      <c r="O47" s="44">
        <v>0</v>
      </c>
      <c r="P47" s="74">
        <v>0</v>
      </c>
    </row>
    <row r="48" spans="1:16" ht="15" customHeight="1" x14ac:dyDescent="0.25">
      <c r="A48" s="102"/>
      <c r="B48" s="105"/>
      <c r="C48" s="84" t="s">
        <v>50</v>
      </c>
      <c r="D48" s="44">
        <v>620</v>
      </c>
      <c r="E48" s="53">
        <v>6.8109000000000003E-2</v>
      </c>
      <c r="F48" s="44">
        <v>143168.246774</v>
      </c>
      <c r="G48" s="66">
        <v>0.724194</v>
      </c>
      <c r="H48" s="43">
        <v>276</v>
      </c>
      <c r="I48" s="44">
        <v>149927.92391300001</v>
      </c>
      <c r="J48" s="74">
        <v>0.717391</v>
      </c>
      <c r="K48" s="44">
        <v>344</v>
      </c>
      <c r="L48" s="44">
        <v>137744.78488399999</v>
      </c>
      <c r="M48" s="66">
        <v>0.72965100000000005</v>
      </c>
      <c r="N48" s="43">
        <v>0</v>
      </c>
      <c r="O48" s="44">
        <v>0</v>
      </c>
      <c r="P48" s="74">
        <v>0</v>
      </c>
    </row>
    <row r="49" spans="1:16" ht="15" customHeight="1" x14ac:dyDescent="0.25">
      <c r="A49" s="102"/>
      <c r="B49" s="105"/>
      <c r="C49" s="84" t="s">
        <v>51</v>
      </c>
      <c r="D49" s="44">
        <v>472</v>
      </c>
      <c r="E49" s="53">
        <v>5.9906000000000001E-2</v>
      </c>
      <c r="F49" s="44">
        <v>151642.80084700001</v>
      </c>
      <c r="G49" s="66">
        <v>0.94703400000000004</v>
      </c>
      <c r="H49" s="43">
        <v>176</v>
      </c>
      <c r="I49" s="44">
        <v>150234.13068199999</v>
      </c>
      <c r="J49" s="74">
        <v>0.77272700000000005</v>
      </c>
      <c r="K49" s="44">
        <v>296</v>
      </c>
      <c r="L49" s="44">
        <v>152480.38851399999</v>
      </c>
      <c r="M49" s="66">
        <v>1.0506759999999999</v>
      </c>
      <c r="N49" s="43">
        <v>0</v>
      </c>
      <c r="O49" s="44">
        <v>0</v>
      </c>
      <c r="P49" s="74">
        <v>0</v>
      </c>
    </row>
    <row r="50" spans="1:16" s="3" customFormat="1" ht="15" customHeight="1" x14ac:dyDescent="0.25">
      <c r="A50" s="102"/>
      <c r="B50" s="105"/>
      <c r="C50" s="84" t="s">
        <v>52</v>
      </c>
      <c r="D50" s="35">
        <v>326</v>
      </c>
      <c r="E50" s="55">
        <v>4.8203000000000003E-2</v>
      </c>
      <c r="F50" s="35">
        <v>154064.57055199999</v>
      </c>
      <c r="G50" s="68">
        <v>1.02454</v>
      </c>
      <c r="H50" s="43">
        <v>121</v>
      </c>
      <c r="I50" s="44">
        <v>148984.694215</v>
      </c>
      <c r="J50" s="74">
        <v>0.80165299999999995</v>
      </c>
      <c r="K50" s="35">
        <v>205</v>
      </c>
      <c r="L50" s="35">
        <v>157062.93658499999</v>
      </c>
      <c r="M50" s="68">
        <v>1.1560980000000001</v>
      </c>
      <c r="N50" s="43">
        <v>0</v>
      </c>
      <c r="O50" s="44">
        <v>0</v>
      </c>
      <c r="P50" s="74">
        <v>0</v>
      </c>
    </row>
    <row r="51" spans="1:16" ht="15" customHeight="1" x14ac:dyDescent="0.25">
      <c r="A51" s="102"/>
      <c r="B51" s="105"/>
      <c r="C51" s="84" t="s">
        <v>53</v>
      </c>
      <c r="D51" s="44">
        <v>230</v>
      </c>
      <c r="E51" s="53">
        <v>4.6852999999999999E-2</v>
      </c>
      <c r="F51" s="44">
        <v>149106.17826099999</v>
      </c>
      <c r="G51" s="66">
        <v>0.91739099999999996</v>
      </c>
      <c r="H51" s="43">
        <v>83</v>
      </c>
      <c r="I51" s="44">
        <v>137514.566265</v>
      </c>
      <c r="J51" s="74">
        <v>0.57831299999999997</v>
      </c>
      <c r="K51" s="44">
        <v>147</v>
      </c>
      <c r="L51" s="44">
        <v>155651.10204100001</v>
      </c>
      <c r="M51" s="66">
        <v>1.1088439999999999</v>
      </c>
      <c r="N51" s="43">
        <v>0</v>
      </c>
      <c r="O51" s="44">
        <v>0</v>
      </c>
      <c r="P51" s="74">
        <v>0</v>
      </c>
    </row>
    <row r="52" spans="1:16" ht="15" customHeight="1" x14ac:dyDescent="0.25">
      <c r="A52" s="102"/>
      <c r="B52" s="105"/>
      <c r="C52" s="84" t="s">
        <v>54</v>
      </c>
      <c r="D52" s="44">
        <v>113</v>
      </c>
      <c r="E52" s="53">
        <v>2.5704999999999999E-2</v>
      </c>
      <c r="F52" s="44">
        <v>165737.03539800001</v>
      </c>
      <c r="G52" s="66">
        <v>0.85840700000000003</v>
      </c>
      <c r="H52" s="43">
        <v>37</v>
      </c>
      <c r="I52" s="44">
        <v>158046.62162200001</v>
      </c>
      <c r="J52" s="74">
        <v>0.62162200000000001</v>
      </c>
      <c r="K52" s="44">
        <v>76</v>
      </c>
      <c r="L52" s="44">
        <v>169481.05263200001</v>
      </c>
      <c r="M52" s="66">
        <v>0.97368399999999999</v>
      </c>
      <c r="N52" s="43">
        <v>0</v>
      </c>
      <c r="O52" s="44">
        <v>0</v>
      </c>
      <c r="P52" s="74">
        <v>0</v>
      </c>
    </row>
    <row r="53" spans="1:16" ht="15" customHeight="1" x14ac:dyDescent="0.25">
      <c r="A53" s="102"/>
      <c r="B53" s="105"/>
      <c r="C53" s="84" t="s">
        <v>55</v>
      </c>
      <c r="D53" s="44">
        <v>30</v>
      </c>
      <c r="E53" s="53">
        <v>8.711E-3</v>
      </c>
      <c r="F53" s="44">
        <v>160887.13333300001</v>
      </c>
      <c r="G53" s="66">
        <v>0.6</v>
      </c>
      <c r="H53" s="43">
        <v>13</v>
      </c>
      <c r="I53" s="44">
        <v>158577.692308</v>
      </c>
      <c r="J53" s="74">
        <v>0.69230800000000003</v>
      </c>
      <c r="K53" s="44">
        <v>17</v>
      </c>
      <c r="L53" s="44">
        <v>162653.17647100001</v>
      </c>
      <c r="M53" s="66">
        <v>0.52941199999999999</v>
      </c>
      <c r="N53" s="43">
        <v>0</v>
      </c>
      <c r="O53" s="44">
        <v>0</v>
      </c>
      <c r="P53" s="74">
        <v>0</v>
      </c>
    </row>
    <row r="54" spans="1:16" s="3" customFormat="1" ht="15" customHeight="1" x14ac:dyDescent="0.25">
      <c r="A54" s="102"/>
      <c r="B54" s="105"/>
      <c r="C54" s="84" t="s">
        <v>56</v>
      </c>
      <c r="D54" s="35">
        <v>13</v>
      </c>
      <c r="E54" s="55">
        <v>2.6259999999999999E-3</v>
      </c>
      <c r="F54" s="35">
        <v>224918.307692</v>
      </c>
      <c r="G54" s="68">
        <v>0.30769200000000002</v>
      </c>
      <c r="H54" s="43">
        <v>8</v>
      </c>
      <c r="I54" s="44">
        <v>206290</v>
      </c>
      <c r="J54" s="74">
        <v>0.125</v>
      </c>
      <c r="K54" s="35">
        <v>5</v>
      </c>
      <c r="L54" s="35">
        <v>254723.6</v>
      </c>
      <c r="M54" s="68">
        <v>0.6</v>
      </c>
      <c r="N54" s="43">
        <v>0</v>
      </c>
      <c r="O54" s="44">
        <v>0</v>
      </c>
      <c r="P54" s="74">
        <v>0</v>
      </c>
    </row>
    <row r="55" spans="1:16" s="3" customFormat="1" ht="15" customHeight="1" x14ac:dyDescent="0.25">
      <c r="A55" s="103"/>
      <c r="B55" s="106"/>
      <c r="C55" s="85" t="s">
        <v>9</v>
      </c>
      <c r="D55" s="46">
        <v>2925</v>
      </c>
      <c r="E55" s="54">
        <v>5.0348999999999998E-2</v>
      </c>
      <c r="F55" s="46">
        <v>134339.34256399999</v>
      </c>
      <c r="G55" s="67">
        <v>0.66085499999999997</v>
      </c>
      <c r="H55" s="87">
        <v>1254</v>
      </c>
      <c r="I55" s="46">
        <v>133390.96810200001</v>
      </c>
      <c r="J55" s="75">
        <v>0.53429000000000004</v>
      </c>
      <c r="K55" s="46">
        <v>1671</v>
      </c>
      <c r="L55" s="46">
        <v>135051.04907199999</v>
      </c>
      <c r="M55" s="67">
        <v>0.75583500000000003</v>
      </c>
      <c r="N55" s="87">
        <v>0</v>
      </c>
      <c r="O55" s="46">
        <v>0</v>
      </c>
      <c r="P55" s="75">
        <v>0</v>
      </c>
    </row>
    <row r="56" spans="1:16" ht="15" customHeight="1" x14ac:dyDescent="0.25">
      <c r="A56" s="101">
        <v>5</v>
      </c>
      <c r="B56" s="104" t="s">
        <v>60</v>
      </c>
      <c r="C56" s="84" t="s">
        <v>46</v>
      </c>
      <c r="D56" s="44">
        <v>64</v>
      </c>
      <c r="E56" s="53">
        <v>1</v>
      </c>
      <c r="F56" s="44">
        <v>48608.546875</v>
      </c>
      <c r="G56" s="66">
        <v>4.6875E-2</v>
      </c>
      <c r="H56" s="43">
        <v>36</v>
      </c>
      <c r="I56" s="44">
        <v>44309.25</v>
      </c>
      <c r="J56" s="74">
        <v>8.3333000000000004E-2</v>
      </c>
      <c r="K56" s="44">
        <v>28</v>
      </c>
      <c r="L56" s="44">
        <v>54136.214286000002</v>
      </c>
      <c r="M56" s="66">
        <v>0</v>
      </c>
      <c r="N56" s="43">
        <v>0</v>
      </c>
      <c r="O56" s="44">
        <v>0</v>
      </c>
      <c r="P56" s="74">
        <v>0</v>
      </c>
    </row>
    <row r="57" spans="1:16" ht="15" customHeight="1" x14ac:dyDescent="0.25">
      <c r="A57" s="102"/>
      <c r="B57" s="105"/>
      <c r="C57" s="84" t="s">
        <v>47</v>
      </c>
      <c r="D57" s="44">
        <v>728</v>
      </c>
      <c r="E57" s="53">
        <v>1</v>
      </c>
      <c r="F57" s="44">
        <v>70317.380495000005</v>
      </c>
      <c r="G57" s="66">
        <v>8.2418000000000005E-2</v>
      </c>
      <c r="H57" s="43">
        <v>185</v>
      </c>
      <c r="I57" s="44">
        <v>81217.005405000004</v>
      </c>
      <c r="J57" s="74">
        <v>0.14594599999999999</v>
      </c>
      <c r="K57" s="44">
        <v>543</v>
      </c>
      <c r="L57" s="44">
        <v>66603.880294999995</v>
      </c>
      <c r="M57" s="66">
        <v>6.0773000000000001E-2</v>
      </c>
      <c r="N57" s="43">
        <v>0</v>
      </c>
      <c r="O57" s="44">
        <v>0</v>
      </c>
      <c r="P57" s="74">
        <v>0</v>
      </c>
    </row>
    <row r="58" spans="1:16" ht="15" customHeight="1" x14ac:dyDescent="0.25">
      <c r="A58" s="102"/>
      <c r="B58" s="105"/>
      <c r="C58" s="84" t="s">
        <v>48</v>
      </c>
      <c r="D58" s="44">
        <v>5501</v>
      </c>
      <c r="E58" s="53">
        <v>1</v>
      </c>
      <c r="F58" s="44">
        <v>80566.818759999995</v>
      </c>
      <c r="G58" s="66">
        <v>0.10270899999999999</v>
      </c>
      <c r="H58" s="43">
        <v>1999</v>
      </c>
      <c r="I58" s="44">
        <v>94126.790894999998</v>
      </c>
      <c r="J58" s="74">
        <v>0.14757400000000001</v>
      </c>
      <c r="K58" s="44">
        <v>3502</v>
      </c>
      <c r="L58" s="44">
        <v>72826.560536999998</v>
      </c>
      <c r="M58" s="66">
        <v>7.7099000000000001E-2</v>
      </c>
      <c r="N58" s="43">
        <v>0</v>
      </c>
      <c r="O58" s="44">
        <v>0</v>
      </c>
      <c r="P58" s="74">
        <v>0</v>
      </c>
    </row>
    <row r="59" spans="1:16" ht="15" customHeight="1" x14ac:dyDescent="0.25">
      <c r="A59" s="102"/>
      <c r="B59" s="105"/>
      <c r="C59" s="84" t="s">
        <v>49</v>
      </c>
      <c r="D59" s="44">
        <v>10356</v>
      </c>
      <c r="E59" s="53">
        <v>1</v>
      </c>
      <c r="F59" s="44">
        <v>96819.300212000002</v>
      </c>
      <c r="G59" s="66">
        <v>0.25685599999999997</v>
      </c>
      <c r="H59" s="43">
        <v>3704</v>
      </c>
      <c r="I59" s="44">
        <v>114121.12662</v>
      </c>
      <c r="J59" s="74">
        <v>0.312635</v>
      </c>
      <c r="K59" s="44">
        <v>6652</v>
      </c>
      <c r="L59" s="44">
        <v>87185.210462999996</v>
      </c>
      <c r="M59" s="66">
        <v>0.225797</v>
      </c>
      <c r="N59" s="43">
        <v>0</v>
      </c>
      <c r="O59" s="44">
        <v>0</v>
      </c>
      <c r="P59" s="74">
        <v>0</v>
      </c>
    </row>
    <row r="60" spans="1:16" ht="15" customHeight="1" x14ac:dyDescent="0.25">
      <c r="A60" s="102"/>
      <c r="B60" s="105"/>
      <c r="C60" s="84" t="s">
        <v>50</v>
      </c>
      <c r="D60" s="44">
        <v>9103</v>
      </c>
      <c r="E60" s="53">
        <v>1</v>
      </c>
      <c r="F60" s="44">
        <v>119932.26057300001</v>
      </c>
      <c r="G60" s="66">
        <v>0.54147000000000001</v>
      </c>
      <c r="H60" s="43">
        <v>3037</v>
      </c>
      <c r="I60" s="44">
        <v>146464.42048100001</v>
      </c>
      <c r="J60" s="74">
        <v>0.62495900000000004</v>
      </c>
      <c r="K60" s="44">
        <v>6066</v>
      </c>
      <c r="L60" s="44">
        <v>106648.68496499999</v>
      </c>
      <c r="M60" s="66">
        <v>0.49967</v>
      </c>
      <c r="N60" s="43">
        <v>0</v>
      </c>
      <c r="O60" s="44">
        <v>0</v>
      </c>
      <c r="P60" s="74">
        <v>0</v>
      </c>
    </row>
    <row r="61" spans="1:16" ht="15" customHeight="1" x14ac:dyDescent="0.25">
      <c r="A61" s="102"/>
      <c r="B61" s="105"/>
      <c r="C61" s="84" t="s">
        <v>51</v>
      </c>
      <c r="D61" s="44">
        <v>7879</v>
      </c>
      <c r="E61" s="53">
        <v>1</v>
      </c>
      <c r="F61" s="44">
        <v>137812.41198100001</v>
      </c>
      <c r="G61" s="66">
        <v>0.830816</v>
      </c>
      <c r="H61" s="43">
        <v>2647</v>
      </c>
      <c r="I61" s="44">
        <v>156025.056668</v>
      </c>
      <c r="J61" s="74">
        <v>0.79448399999999997</v>
      </c>
      <c r="K61" s="44">
        <v>5232</v>
      </c>
      <c r="L61" s="44">
        <v>128598.17832599999</v>
      </c>
      <c r="M61" s="66">
        <v>0.84919699999999998</v>
      </c>
      <c r="N61" s="43">
        <v>0</v>
      </c>
      <c r="O61" s="44">
        <v>0</v>
      </c>
      <c r="P61" s="74">
        <v>0</v>
      </c>
    </row>
    <row r="62" spans="1:16" s="3" customFormat="1" ht="15" customHeight="1" x14ac:dyDescent="0.25">
      <c r="A62" s="102"/>
      <c r="B62" s="105"/>
      <c r="C62" s="84" t="s">
        <v>52</v>
      </c>
      <c r="D62" s="35">
        <v>6763</v>
      </c>
      <c r="E62" s="55">
        <v>1</v>
      </c>
      <c r="F62" s="35">
        <v>146965.10128599999</v>
      </c>
      <c r="G62" s="68">
        <v>0.96421699999999999</v>
      </c>
      <c r="H62" s="43">
        <v>2332</v>
      </c>
      <c r="I62" s="44">
        <v>155632.30188700001</v>
      </c>
      <c r="J62" s="74">
        <v>0.83662099999999995</v>
      </c>
      <c r="K62" s="35">
        <v>4431</v>
      </c>
      <c r="L62" s="35">
        <v>142403.62265899999</v>
      </c>
      <c r="M62" s="68">
        <v>1.0313699999999999</v>
      </c>
      <c r="N62" s="43">
        <v>0</v>
      </c>
      <c r="O62" s="44">
        <v>0</v>
      </c>
      <c r="P62" s="74">
        <v>0</v>
      </c>
    </row>
    <row r="63" spans="1:16" ht="15" customHeight="1" x14ac:dyDescent="0.25">
      <c r="A63" s="102"/>
      <c r="B63" s="105"/>
      <c r="C63" s="84" t="s">
        <v>53</v>
      </c>
      <c r="D63" s="44">
        <v>4909</v>
      </c>
      <c r="E63" s="53">
        <v>1</v>
      </c>
      <c r="F63" s="44">
        <v>152084.00285200001</v>
      </c>
      <c r="G63" s="66">
        <v>1.0014259999999999</v>
      </c>
      <c r="H63" s="43">
        <v>1787</v>
      </c>
      <c r="I63" s="44">
        <v>149905.63961899999</v>
      </c>
      <c r="J63" s="74">
        <v>0.71292699999999998</v>
      </c>
      <c r="K63" s="44">
        <v>3122</v>
      </c>
      <c r="L63" s="44">
        <v>153330.87508</v>
      </c>
      <c r="M63" s="66">
        <v>1.16656</v>
      </c>
      <c r="N63" s="43">
        <v>0</v>
      </c>
      <c r="O63" s="44">
        <v>0</v>
      </c>
      <c r="P63" s="74">
        <v>0</v>
      </c>
    </row>
    <row r="64" spans="1:16" ht="15" customHeight="1" x14ac:dyDescent="0.25">
      <c r="A64" s="102"/>
      <c r="B64" s="105"/>
      <c r="C64" s="84" t="s">
        <v>54</v>
      </c>
      <c r="D64" s="44">
        <v>4396</v>
      </c>
      <c r="E64" s="53">
        <v>1</v>
      </c>
      <c r="F64" s="44">
        <v>158887.463831</v>
      </c>
      <c r="G64" s="66">
        <v>0.88125600000000004</v>
      </c>
      <c r="H64" s="43">
        <v>1722</v>
      </c>
      <c r="I64" s="44">
        <v>148982.26306600001</v>
      </c>
      <c r="J64" s="74">
        <v>0.515679</v>
      </c>
      <c r="K64" s="44">
        <v>2674</v>
      </c>
      <c r="L64" s="44">
        <v>165266.20568399999</v>
      </c>
      <c r="M64" s="66">
        <v>1.116679</v>
      </c>
      <c r="N64" s="43">
        <v>0</v>
      </c>
      <c r="O64" s="44">
        <v>0</v>
      </c>
      <c r="P64" s="74">
        <v>0</v>
      </c>
    </row>
    <row r="65" spans="1:16" ht="15" customHeight="1" x14ac:dyDescent="0.25">
      <c r="A65" s="102"/>
      <c r="B65" s="105"/>
      <c r="C65" s="84" t="s">
        <v>55</v>
      </c>
      <c r="D65" s="44">
        <v>3444</v>
      </c>
      <c r="E65" s="53">
        <v>1</v>
      </c>
      <c r="F65" s="44">
        <v>161132.93234599999</v>
      </c>
      <c r="G65" s="66">
        <v>0.62746800000000003</v>
      </c>
      <c r="H65" s="43">
        <v>1495</v>
      </c>
      <c r="I65" s="44">
        <v>146081.461538</v>
      </c>
      <c r="J65" s="74">
        <v>0.27893000000000001</v>
      </c>
      <c r="K65" s="44">
        <v>1949</v>
      </c>
      <c r="L65" s="44">
        <v>172678.31400700001</v>
      </c>
      <c r="M65" s="66">
        <v>0.894818</v>
      </c>
      <c r="N65" s="43">
        <v>0</v>
      </c>
      <c r="O65" s="44">
        <v>0</v>
      </c>
      <c r="P65" s="74">
        <v>0</v>
      </c>
    </row>
    <row r="66" spans="1:16" s="3" customFormat="1" ht="15" customHeight="1" x14ac:dyDescent="0.25">
      <c r="A66" s="102"/>
      <c r="B66" s="105"/>
      <c r="C66" s="84" t="s">
        <v>56</v>
      </c>
      <c r="D66" s="35">
        <v>4951</v>
      </c>
      <c r="E66" s="55">
        <v>1</v>
      </c>
      <c r="F66" s="35">
        <v>185022.758837</v>
      </c>
      <c r="G66" s="68">
        <v>0.386185</v>
      </c>
      <c r="H66" s="43">
        <v>2065</v>
      </c>
      <c r="I66" s="44">
        <v>158252.94769999999</v>
      </c>
      <c r="J66" s="74">
        <v>0.105085</v>
      </c>
      <c r="K66" s="35">
        <v>2886</v>
      </c>
      <c r="L66" s="35">
        <v>204177.18018</v>
      </c>
      <c r="M66" s="68">
        <v>0.58731800000000001</v>
      </c>
      <c r="N66" s="43">
        <v>0</v>
      </c>
      <c r="O66" s="44">
        <v>0</v>
      </c>
      <c r="P66" s="74">
        <v>0</v>
      </c>
    </row>
    <row r="67" spans="1:16" s="3" customFormat="1" ht="15" customHeight="1" x14ac:dyDescent="0.25">
      <c r="A67" s="103"/>
      <c r="B67" s="106"/>
      <c r="C67" s="85" t="s">
        <v>9</v>
      </c>
      <c r="D67" s="46">
        <v>58094</v>
      </c>
      <c r="E67" s="54">
        <v>1</v>
      </c>
      <c r="F67" s="46">
        <v>130610.600819</v>
      </c>
      <c r="G67" s="67">
        <v>0.58778900000000001</v>
      </c>
      <c r="H67" s="87">
        <v>21009</v>
      </c>
      <c r="I67" s="46">
        <v>138885.36541500001</v>
      </c>
      <c r="J67" s="75">
        <v>0.48698200000000003</v>
      </c>
      <c r="K67" s="46">
        <v>37085</v>
      </c>
      <c r="L67" s="46">
        <v>125922.86913799999</v>
      </c>
      <c r="M67" s="67">
        <v>0.64489700000000005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340" priority="30" operator="notEqual">
      <formula>H8+K8+N8</formula>
    </cfRule>
  </conditionalFormatting>
  <conditionalFormatting sqref="D20:D30">
    <cfRule type="cellIs" dxfId="339" priority="29" operator="notEqual">
      <formula>H20+K20+N20</formula>
    </cfRule>
  </conditionalFormatting>
  <conditionalFormatting sqref="D32:D42">
    <cfRule type="cellIs" dxfId="338" priority="28" operator="notEqual">
      <formula>H32+K32+N32</formula>
    </cfRule>
  </conditionalFormatting>
  <conditionalFormatting sqref="D44:D54">
    <cfRule type="cellIs" dxfId="337" priority="27" operator="notEqual">
      <formula>H44+K44+N44</formula>
    </cfRule>
  </conditionalFormatting>
  <conditionalFormatting sqref="D56:D66">
    <cfRule type="cellIs" dxfId="336" priority="26" operator="notEqual">
      <formula>H56+K56+N56</formula>
    </cfRule>
  </conditionalFormatting>
  <conditionalFormatting sqref="D19">
    <cfRule type="cellIs" dxfId="335" priority="25" operator="notEqual">
      <formula>SUM(D8:D18)</formula>
    </cfRule>
  </conditionalFormatting>
  <conditionalFormatting sqref="D31">
    <cfRule type="cellIs" dxfId="334" priority="24" operator="notEqual">
      <formula>H31+K31+N31</formula>
    </cfRule>
  </conditionalFormatting>
  <conditionalFormatting sqref="D31">
    <cfRule type="cellIs" dxfId="333" priority="23" operator="notEqual">
      <formula>SUM(D20:D30)</formula>
    </cfRule>
  </conditionalFormatting>
  <conditionalFormatting sqref="D43">
    <cfRule type="cellIs" dxfId="332" priority="22" operator="notEqual">
      <formula>H43+K43+N43</formula>
    </cfRule>
  </conditionalFormatting>
  <conditionalFormatting sqref="D43">
    <cfRule type="cellIs" dxfId="331" priority="21" operator="notEqual">
      <formula>SUM(D32:D42)</formula>
    </cfRule>
  </conditionalFormatting>
  <conditionalFormatting sqref="D55">
    <cfRule type="cellIs" dxfId="330" priority="20" operator="notEqual">
      <formula>H55+K55+N55</formula>
    </cfRule>
  </conditionalFormatting>
  <conditionalFormatting sqref="D55">
    <cfRule type="cellIs" dxfId="329" priority="19" operator="notEqual">
      <formula>SUM(D44:D54)</formula>
    </cfRule>
  </conditionalFormatting>
  <conditionalFormatting sqref="D67">
    <cfRule type="cellIs" dxfId="328" priority="18" operator="notEqual">
      <formula>H67+K67+N67</formula>
    </cfRule>
  </conditionalFormatting>
  <conditionalFormatting sqref="D67">
    <cfRule type="cellIs" dxfId="327" priority="17" operator="notEqual">
      <formula>SUM(D56:D66)</formula>
    </cfRule>
  </conditionalFormatting>
  <conditionalFormatting sqref="H19">
    <cfRule type="cellIs" dxfId="326" priority="16" operator="notEqual">
      <formula>SUM(H8:H18)</formula>
    </cfRule>
  </conditionalFormatting>
  <conditionalFormatting sqref="K19">
    <cfRule type="cellIs" dxfId="325" priority="15" operator="notEqual">
      <formula>SUM(K8:K18)</formula>
    </cfRule>
  </conditionalFormatting>
  <conditionalFormatting sqref="N19">
    <cfRule type="cellIs" dxfId="324" priority="14" operator="notEqual">
      <formula>SUM(N8:N18)</formula>
    </cfRule>
  </conditionalFormatting>
  <conditionalFormatting sqref="H31">
    <cfRule type="cellIs" dxfId="323" priority="13" operator="notEqual">
      <formula>SUM(H20:H30)</formula>
    </cfRule>
  </conditionalFormatting>
  <conditionalFormatting sqref="K31">
    <cfRule type="cellIs" dxfId="322" priority="12" operator="notEqual">
      <formula>SUM(K20:K30)</formula>
    </cfRule>
  </conditionalFormatting>
  <conditionalFormatting sqref="N31">
    <cfRule type="cellIs" dxfId="321" priority="11" operator="notEqual">
      <formula>SUM(N20:N30)</formula>
    </cfRule>
  </conditionalFormatting>
  <conditionalFormatting sqref="H43">
    <cfRule type="cellIs" dxfId="320" priority="10" operator="notEqual">
      <formula>SUM(H32:H42)</formula>
    </cfRule>
  </conditionalFormatting>
  <conditionalFormatting sqref="K43">
    <cfRule type="cellIs" dxfId="319" priority="9" operator="notEqual">
      <formula>SUM(K32:K42)</formula>
    </cfRule>
  </conditionalFormatting>
  <conditionalFormatting sqref="N43">
    <cfRule type="cellIs" dxfId="318" priority="8" operator="notEqual">
      <formula>SUM(N32:N42)</formula>
    </cfRule>
  </conditionalFormatting>
  <conditionalFormatting sqref="H55">
    <cfRule type="cellIs" dxfId="317" priority="7" operator="notEqual">
      <formula>SUM(H44:H54)</formula>
    </cfRule>
  </conditionalFormatting>
  <conditionalFormatting sqref="K55">
    <cfRule type="cellIs" dxfId="316" priority="6" operator="notEqual">
      <formula>SUM(K44:K54)</formula>
    </cfRule>
  </conditionalFormatting>
  <conditionalFormatting sqref="N55">
    <cfRule type="cellIs" dxfId="315" priority="5" operator="notEqual">
      <formula>SUM(N44:N54)</formula>
    </cfRule>
  </conditionalFormatting>
  <conditionalFormatting sqref="H67">
    <cfRule type="cellIs" dxfId="314" priority="4" operator="notEqual">
      <formula>SUM(H56:H66)</formula>
    </cfRule>
  </conditionalFormatting>
  <conditionalFormatting sqref="K67">
    <cfRule type="cellIs" dxfId="313" priority="3" operator="notEqual">
      <formula>SUM(K56:K66)</formula>
    </cfRule>
  </conditionalFormatting>
  <conditionalFormatting sqref="N67">
    <cfRule type="cellIs" dxfId="312" priority="2" operator="notEqual">
      <formula>SUM(N56:N66)</formula>
    </cfRule>
  </conditionalFormatting>
  <conditionalFormatting sqref="D32:D43">
    <cfRule type="cellIs" dxfId="31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69</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v>
      </c>
      <c r="E8" s="53">
        <v>4.7619000000000002E-2</v>
      </c>
      <c r="F8" s="44">
        <v>1069.2036860000001</v>
      </c>
      <c r="G8" s="66">
        <v>0</v>
      </c>
      <c r="H8" s="43">
        <v>1</v>
      </c>
      <c r="I8" s="44">
        <v>1069.2036860000001</v>
      </c>
      <c r="J8" s="74">
        <v>0</v>
      </c>
      <c r="K8" s="44">
        <v>0</v>
      </c>
      <c r="L8" s="44">
        <v>0</v>
      </c>
      <c r="M8" s="66">
        <v>0</v>
      </c>
      <c r="N8" s="43">
        <v>0</v>
      </c>
      <c r="O8" s="44">
        <v>0</v>
      </c>
      <c r="P8" s="74">
        <v>0</v>
      </c>
    </row>
    <row r="9" spans="1:16" ht="15" customHeight="1" x14ac:dyDescent="0.25">
      <c r="A9" s="102"/>
      <c r="B9" s="105"/>
      <c r="C9" s="84" t="s">
        <v>47</v>
      </c>
      <c r="D9" s="44">
        <v>53</v>
      </c>
      <c r="E9" s="53">
        <v>0.25603900000000002</v>
      </c>
      <c r="F9" s="44">
        <v>61392.763375000002</v>
      </c>
      <c r="G9" s="66">
        <v>3.7735999999999999E-2</v>
      </c>
      <c r="H9" s="43">
        <v>6</v>
      </c>
      <c r="I9" s="44">
        <v>62302.797258999999</v>
      </c>
      <c r="J9" s="74">
        <v>0</v>
      </c>
      <c r="K9" s="44">
        <v>47</v>
      </c>
      <c r="L9" s="44">
        <v>61276.588837000003</v>
      </c>
      <c r="M9" s="66">
        <v>4.2553000000000001E-2</v>
      </c>
      <c r="N9" s="43">
        <v>0</v>
      </c>
      <c r="O9" s="44">
        <v>0</v>
      </c>
      <c r="P9" s="74">
        <v>0</v>
      </c>
    </row>
    <row r="10" spans="1:16" ht="15" customHeight="1" x14ac:dyDescent="0.25">
      <c r="A10" s="102"/>
      <c r="B10" s="105"/>
      <c r="C10" s="84" t="s">
        <v>48</v>
      </c>
      <c r="D10" s="44">
        <v>226</v>
      </c>
      <c r="E10" s="53">
        <v>0.11770799999999999</v>
      </c>
      <c r="F10" s="44">
        <v>79985.948978999993</v>
      </c>
      <c r="G10" s="66">
        <v>0.154867</v>
      </c>
      <c r="H10" s="43">
        <v>80</v>
      </c>
      <c r="I10" s="44">
        <v>97245.760704</v>
      </c>
      <c r="J10" s="74">
        <v>0.21249999999999999</v>
      </c>
      <c r="K10" s="44">
        <v>146</v>
      </c>
      <c r="L10" s="44">
        <v>70528.517896999998</v>
      </c>
      <c r="M10" s="66">
        <v>0.12328799999999999</v>
      </c>
      <c r="N10" s="43">
        <v>0</v>
      </c>
      <c r="O10" s="44">
        <v>0</v>
      </c>
      <c r="P10" s="74">
        <v>0</v>
      </c>
    </row>
    <row r="11" spans="1:16" ht="15" customHeight="1" x14ac:dyDescent="0.25">
      <c r="A11" s="102"/>
      <c r="B11" s="105"/>
      <c r="C11" s="84" t="s">
        <v>49</v>
      </c>
      <c r="D11" s="44">
        <v>298</v>
      </c>
      <c r="E11" s="53">
        <v>7.6626E-2</v>
      </c>
      <c r="F11" s="44">
        <v>92196.666431999998</v>
      </c>
      <c r="G11" s="66">
        <v>0.22147700000000001</v>
      </c>
      <c r="H11" s="43">
        <v>89</v>
      </c>
      <c r="I11" s="44">
        <v>124724.36468</v>
      </c>
      <c r="J11" s="74">
        <v>0.31460700000000003</v>
      </c>
      <c r="K11" s="44">
        <v>209</v>
      </c>
      <c r="L11" s="44">
        <v>78345.158565999998</v>
      </c>
      <c r="M11" s="66">
        <v>0.18181800000000001</v>
      </c>
      <c r="N11" s="43">
        <v>0</v>
      </c>
      <c r="O11" s="44">
        <v>0</v>
      </c>
      <c r="P11" s="74">
        <v>0</v>
      </c>
    </row>
    <row r="12" spans="1:16" ht="15" customHeight="1" x14ac:dyDescent="0.25">
      <c r="A12" s="102"/>
      <c r="B12" s="105"/>
      <c r="C12" s="84" t="s">
        <v>50</v>
      </c>
      <c r="D12" s="44">
        <v>260</v>
      </c>
      <c r="E12" s="53">
        <v>7.0999000000000007E-2</v>
      </c>
      <c r="F12" s="44">
        <v>105836.469967</v>
      </c>
      <c r="G12" s="66">
        <v>0.47692299999999999</v>
      </c>
      <c r="H12" s="43">
        <v>62</v>
      </c>
      <c r="I12" s="44">
        <v>132883.00597599999</v>
      </c>
      <c r="J12" s="74">
        <v>0.53225800000000001</v>
      </c>
      <c r="K12" s="44">
        <v>198</v>
      </c>
      <c r="L12" s="44">
        <v>97367.352631000002</v>
      </c>
      <c r="M12" s="66">
        <v>0.459596</v>
      </c>
      <c r="N12" s="43">
        <v>0</v>
      </c>
      <c r="O12" s="44">
        <v>0</v>
      </c>
      <c r="P12" s="74">
        <v>0</v>
      </c>
    </row>
    <row r="13" spans="1:16" ht="15" customHeight="1" x14ac:dyDescent="0.25">
      <c r="A13" s="102"/>
      <c r="B13" s="105"/>
      <c r="C13" s="84" t="s">
        <v>51</v>
      </c>
      <c r="D13" s="44">
        <v>208</v>
      </c>
      <c r="E13" s="53">
        <v>6.8533999999999998E-2</v>
      </c>
      <c r="F13" s="44">
        <v>110369.43171999999</v>
      </c>
      <c r="G13" s="66">
        <v>0.600962</v>
      </c>
      <c r="H13" s="43">
        <v>44</v>
      </c>
      <c r="I13" s="44">
        <v>134794.21663899999</v>
      </c>
      <c r="J13" s="74">
        <v>0.77272700000000005</v>
      </c>
      <c r="K13" s="44">
        <v>164</v>
      </c>
      <c r="L13" s="44">
        <v>103816.440644</v>
      </c>
      <c r="M13" s="66">
        <v>0.55487799999999998</v>
      </c>
      <c r="N13" s="43">
        <v>0</v>
      </c>
      <c r="O13" s="44">
        <v>0</v>
      </c>
      <c r="P13" s="74">
        <v>0</v>
      </c>
    </row>
    <row r="14" spans="1:16" s="3" customFormat="1" ht="15" customHeight="1" x14ac:dyDescent="0.25">
      <c r="A14" s="102"/>
      <c r="B14" s="105"/>
      <c r="C14" s="84" t="s">
        <v>52</v>
      </c>
      <c r="D14" s="35">
        <v>140</v>
      </c>
      <c r="E14" s="55">
        <v>5.2750999999999999E-2</v>
      </c>
      <c r="F14" s="35">
        <v>125182.766368</v>
      </c>
      <c r="G14" s="68">
        <v>0.77857100000000001</v>
      </c>
      <c r="H14" s="43">
        <v>40</v>
      </c>
      <c r="I14" s="44">
        <v>139262.12101800001</v>
      </c>
      <c r="J14" s="74">
        <v>0.75</v>
      </c>
      <c r="K14" s="35">
        <v>100</v>
      </c>
      <c r="L14" s="35">
        <v>119551.024509</v>
      </c>
      <c r="M14" s="68">
        <v>0.79</v>
      </c>
      <c r="N14" s="43">
        <v>0</v>
      </c>
      <c r="O14" s="44">
        <v>0</v>
      </c>
      <c r="P14" s="74">
        <v>0</v>
      </c>
    </row>
    <row r="15" spans="1:16" ht="15" customHeight="1" x14ac:dyDescent="0.25">
      <c r="A15" s="102"/>
      <c r="B15" s="105"/>
      <c r="C15" s="84" t="s">
        <v>53</v>
      </c>
      <c r="D15" s="44">
        <v>114</v>
      </c>
      <c r="E15" s="53">
        <v>5.2656000000000001E-2</v>
      </c>
      <c r="F15" s="44">
        <v>119064.89064500001</v>
      </c>
      <c r="G15" s="66">
        <v>0.64912300000000001</v>
      </c>
      <c r="H15" s="43">
        <v>37</v>
      </c>
      <c r="I15" s="44">
        <v>130264.739258</v>
      </c>
      <c r="J15" s="74">
        <v>0.62162200000000001</v>
      </c>
      <c r="K15" s="44">
        <v>77</v>
      </c>
      <c r="L15" s="44">
        <v>113683.145208</v>
      </c>
      <c r="M15" s="66">
        <v>0.66233799999999998</v>
      </c>
      <c r="N15" s="43">
        <v>0</v>
      </c>
      <c r="O15" s="44">
        <v>0</v>
      </c>
      <c r="P15" s="74">
        <v>0</v>
      </c>
    </row>
    <row r="16" spans="1:16" ht="15" customHeight="1" x14ac:dyDescent="0.25">
      <c r="A16" s="102"/>
      <c r="B16" s="105"/>
      <c r="C16" s="84" t="s">
        <v>54</v>
      </c>
      <c r="D16" s="44">
        <v>78</v>
      </c>
      <c r="E16" s="53">
        <v>4.0393999999999999E-2</v>
      </c>
      <c r="F16" s="44">
        <v>139849.22215399999</v>
      </c>
      <c r="G16" s="66">
        <v>0.61538499999999996</v>
      </c>
      <c r="H16" s="43">
        <v>28</v>
      </c>
      <c r="I16" s="44">
        <v>129531.054483</v>
      </c>
      <c r="J16" s="74">
        <v>0.39285700000000001</v>
      </c>
      <c r="K16" s="44">
        <v>50</v>
      </c>
      <c r="L16" s="44">
        <v>145627.396049</v>
      </c>
      <c r="M16" s="66">
        <v>0.74</v>
      </c>
      <c r="N16" s="43">
        <v>0</v>
      </c>
      <c r="O16" s="44">
        <v>0</v>
      </c>
      <c r="P16" s="74">
        <v>0</v>
      </c>
    </row>
    <row r="17" spans="1:16" ht="15" customHeight="1" x14ac:dyDescent="0.25">
      <c r="A17" s="102"/>
      <c r="B17" s="105"/>
      <c r="C17" s="84" t="s">
        <v>55</v>
      </c>
      <c r="D17" s="44">
        <v>91</v>
      </c>
      <c r="E17" s="53">
        <v>6.4861000000000002E-2</v>
      </c>
      <c r="F17" s="44">
        <v>139228.35512299999</v>
      </c>
      <c r="G17" s="66">
        <v>0.56044000000000005</v>
      </c>
      <c r="H17" s="43">
        <v>48</v>
      </c>
      <c r="I17" s="44">
        <v>127180.46172000001</v>
      </c>
      <c r="J17" s="74">
        <v>0.25</v>
      </c>
      <c r="K17" s="44">
        <v>43</v>
      </c>
      <c r="L17" s="44">
        <v>152677.166363</v>
      </c>
      <c r="M17" s="66">
        <v>0.90697700000000003</v>
      </c>
      <c r="N17" s="43">
        <v>0</v>
      </c>
      <c r="O17" s="44">
        <v>0</v>
      </c>
      <c r="P17" s="74">
        <v>0</v>
      </c>
    </row>
    <row r="18" spans="1:16" s="3" customFormat="1" ht="15" customHeight="1" x14ac:dyDescent="0.25">
      <c r="A18" s="102"/>
      <c r="B18" s="105"/>
      <c r="C18" s="84" t="s">
        <v>56</v>
      </c>
      <c r="D18" s="35">
        <v>145</v>
      </c>
      <c r="E18" s="55">
        <v>7.3305999999999996E-2</v>
      </c>
      <c r="F18" s="35">
        <v>155178.22588499999</v>
      </c>
      <c r="G18" s="68">
        <v>0.317241</v>
      </c>
      <c r="H18" s="43">
        <v>39</v>
      </c>
      <c r="I18" s="44">
        <v>142140.77806499999</v>
      </c>
      <c r="J18" s="74">
        <v>7.6923000000000005E-2</v>
      </c>
      <c r="K18" s="35">
        <v>106</v>
      </c>
      <c r="L18" s="35">
        <v>159975.02272400001</v>
      </c>
      <c r="M18" s="68">
        <v>0.40566000000000002</v>
      </c>
      <c r="N18" s="43">
        <v>0</v>
      </c>
      <c r="O18" s="44">
        <v>0</v>
      </c>
      <c r="P18" s="74">
        <v>0</v>
      </c>
    </row>
    <row r="19" spans="1:16" s="3" customFormat="1" ht="15" customHeight="1" x14ac:dyDescent="0.25">
      <c r="A19" s="103"/>
      <c r="B19" s="106"/>
      <c r="C19" s="85" t="s">
        <v>9</v>
      </c>
      <c r="D19" s="46">
        <v>1614</v>
      </c>
      <c r="E19" s="54">
        <v>7.0587999999999998E-2</v>
      </c>
      <c r="F19" s="46">
        <v>109329.918179</v>
      </c>
      <c r="G19" s="67">
        <v>0.42131400000000002</v>
      </c>
      <c r="H19" s="87">
        <v>474</v>
      </c>
      <c r="I19" s="46">
        <v>124662.467149</v>
      </c>
      <c r="J19" s="75">
        <v>0.40295399999999998</v>
      </c>
      <c r="K19" s="46">
        <v>1140</v>
      </c>
      <c r="L19" s="46">
        <v>102954.805712</v>
      </c>
      <c r="M19" s="67">
        <v>0.42894700000000002</v>
      </c>
      <c r="N19" s="87">
        <v>0</v>
      </c>
      <c r="O19" s="46">
        <v>0</v>
      </c>
      <c r="P19" s="75">
        <v>0</v>
      </c>
    </row>
    <row r="20" spans="1:16" ht="15" customHeight="1" x14ac:dyDescent="0.25">
      <c r="A20" s="101">
        <v>2</v>
      </c>
      <c r="B20" s="104" t="s">
        <v>57</v>
      </c>
      <c r="C20" s="84" t="s">
        <v>46</v>
      </c>
      <c r="D20" s="44">
        <v>5</v>
      </c>
      <c r="E20" s="53">
        <v>0.238095</v>
      </c>
      <c r="F20" s="44">
        <v>27220.799999999999</v>
      </c>
      <c r="G20" s="66">
        <v>0.2</v>
      </c>
      <c r="H20" s="43">
        <v>1</v>
      </c>
      <c r="I20" s="44">
        <v>55230</v>
      </c>
      <c r="J20" s="74">
        <v>0</v>
      </c>
      <c r="K20" s="44">
        <v>4</v>
      </c>
      <c r="L20" s="44">
        <v>20218.5</v>
      </c>
      <c r="M20" s="66">
        <v>0.25</v>
      </c>
      <c r="N20" s="43">
        <v>0</v>
      </c>
      <c r="O20" s="44">
        <v>0</v>
      </c>
      <c r="P20" s="74">
        <v>0</v>
      </c>
    </row>
    <row r="21" spans="1:16" ht="15" customHeight="1" x14ac:dyDescent="0.25">
      <c r="A21" s="102"/>
      <c r="B21" s="105"/>
      <c r="C21" s="84" t="s">
        <v>47</v>
      </c>
      <c r="D21" s="44">
        <v>83</v>
      </c>
      <c r="E21" s="53">
        <v>0.40096599999999999</v>
      </c>
      <c r="F21" s="44">
        <v>76478.204819000006</v>
      </c>
      <c r="G21" s="66">
        <v>9.6385999999999999E-2</v>
      </c>
      <c r="H21" s="43">
        <v>33</v>
      </c>
      <c r="I21" s="44">
        <v>73413.515152000007</v>
      </c>
      <c r="J21" s="74">
        <v>9.0909000000000004E-2</v>
      </c>
      <c r="K21" s="44">
        <v>50</v>
      </c>
      <c r="L21" s="44">
        <v>78500.899999999994</v>
      </c>
      <c r="M21" s="66">
        <v>0.1</v>
      </c>
      <c r="N21" s="43">
        <v>0</v>
      </c>
      <c r="O21" s="44">
        <v>0</v>
      </c>
      <c r="P21" s="74">
        <v>0</v>
      </c>
    </row>
    <row r="22" spans="1:16" ht="15" customHeight="1" x14ac:dyDescent="0.25">
      <c r="A22" s="102"/>
      <c r="B22" s="105"/>
      <c r="C22" s="84" t="s">
        <v>48</v>
      </c>
      <c r="D22" s="44">
        <v>396</v>
      </c>
      <c r="E22" s="53">
        <v>0.20624999999999999</v>
      </c>
      <c r="F22" s="44">
        <v>83912.805556000007</v>
      </c>
      <c r="G22" s="66">
        <v>6.3131000000000007E-2</v>
      </c>
      <c r="H22" s="43">
        <v>187</v>
      </c>
      <c r="I22" s="44">
        <v>85968.935828999995</v>
      </c>
      <c r="J22" s="74">
        <v>6.9518999999999997E-2</v>
      </c>
      <c r="K22" s="44">
        <v>209</v>
      </c>
      <c r="L22" s="44">
        <v>82073.110048000002</v>
      </c>
      <c r="M22" s="66">
        <v>5.7416000000000002E-2</v>
      </c>
      <c r="N22" s="43">
        <v>0</v>
      </c>
      <c r="O22" s="44">
        <v>0</v>
      </c>
      <c r="P22" s="74">
        <v>0</v>
      </c>
    </row>
    <row r="23" spans="1:16" ht="15" customHeight="1" x14ac:dyDescent="0.25">
      <c r="A23" s="102"/>
      <c r="B23" s="105"/>
      <c r="C23" s="84" t="s">
        <v>49</v>
      </c>
      <c r="D23" s="44">
        <v>371</v>
      </c>
      <c r="E23" s="53">
        <v>9.5396999999999996E-2</v>
      </c>
      <c r="F23" s="44">
        <v>94191.342317999995</v>
      </c>
      <c r="G23" s="66">
        <v>0.22641500000000001</v>
      </c>
      <c r="H23" s="43">
        <v>179</v>
      </c>
      <c r="I23" s="44">
        <v>96623.262570000006</v>
      </c>
      <c r="J23" s="74">
        <v>0.26257000000000003</v>
      </c>
      <c r="K23" s="44">
        <v>192</v>
      </c>
      <c r="L23" s="44">
        <v>91924.083333000002</v>
      </c>
      <c r="M23" s="66">
        <v>0.19270799999999999</v>
      </c>
      <c r="N23" s="43">
        <v>0</v>
      </c>
      <c r="O23" s="44">
        <v>0</v>
      </c>
      <c r="P23" s="74">
        <v>0</v>
      </c>
    </row>
    <row r="24" spans="1:16" ht="15" customHeight="1" x14ac:dyDescent="0.25">
      <c r="A24" s="102"/>
      <c r="B24" s="105"/>
      <c r="C24" s="84" t="s">
        <v>50</v>
      </c>
      <c r="D24" s="44">
        <v>199</v>
      </c>
      <c r="E24" s="53">
        <v>5.4342000000000001E-2</v>
      </c>
      <c r="F24" s="44">
        <v>106116.115578</v>
      </c>
      <c r="G24" s="66">
        <v>0.35678399999999999</v>
      </c>
      <c r="H24" s="43">
        <v>101</v>
      </c>
      <c r="I24" s="44">
        <v>112730.79207900001</v>
      </c>
      <c r="J24" s="74">
        <v>0.49504999999999999</v>
      </c>
      <c r="K24" s="44">
        <v>98</v>
      </c>
      <c r="L24" s="44">
        <v>99298.948980000001</v>
      </c>
      <c r="M24" s="66">
        <v>0.214286</v>
      </c>
      <c r="N24" s="43">
        <v>0</v>
      </c>
      <c r="O24" s="44">
        <v>0</v>
      </c>
      <c r="P24" s="74">
        <v>0</v>
      </c>
    </row>
    <row r="25" spans="1:16" ht="15" customHeight="1" x14ac:dyDescent="0.25">
      <c r="A25" s="102"/>
      <c r="B25" s="105"/>
      <c r="C25" s="84" t="s">
        <v>51</v>
      </c>
      <c r="D25" s="44">
        <v>158</v>
      </c>
      <c r="E25" s="53">
        <v>5.2059000000000001E-2</v>
      </c>
      <c r="F25" s="44">
        <v>121976.101266</v>
      </c>
      <c r="G25" s="66">
        <v>0.66455699999999995</v>
      </c>
      <c r="H25" s="43">
        <v>74</v>
      </c>
      <c r="I25" s="44">
        <v>130311.702703</v>
      </c>
      <c r="J25" s="74">
        <v>0.78378400000000004</v>
      </c>
      <c r="K25" s="44">
        <v>84</v>
      </c>
      <c r="L25" s="44">
        <v>114632.833333</v>
      </c>
      <c r="M25" s="66">
        <v>0.55952400000000002</v>
      </c>
      <c r="N25" s="43">
        <v>0</v>
      </c>
      <c r="O25" s="44">
        <v>0</v>
      </c>
      <c r="P25" s="74">
        <v>0</v>
      </c>
    </row>
    <row r="26" spans="1:16" s="3" customFormat="1" ht="15" customHeight="1" x14ac:dyDescent="0.25">
      <c r="A26" s="102"/>
      <c r="B26" s="105"/>
      <c r="C26" s="84" t="s">
        <v>52</v>
      </c>
      <c r="D26" s="35">
        <v>89</v>
      </c>
      <c r="E26" s="55">
        <v>3.3534000000000001E-2</v>
      </c>
      <c r="F26" s="35">
        <v>126936.235955</v>
      </c>
      <c r="G26" s="68">
        <v>0.69662900000000005</v>
      </c>
      <c r="H26" s="43">
        <v>30</v>
      </c>
      <c r="I26" s="44">
        <v>124065</v>
      </c>
      <c r="J26" s="74">
        <v>0.56666700000000003</v>
      </c>
      <c r="K26" s="35">
        <v>59</v>
      </c>
      <c r="L26" s="35">
        <v>128396.186441</v>
      </c>
      <c r="M26" s="68">
        <v>0.76271199999999995</v>
      </c>
      <c r="N26" s="43">
        <v>0</v>
      </c>
      <c r="O26" s="44">
        <v>0</v>
      </c>
      <c r="P26" s="74">
        <v>0</v>
      </c>
    </row>
    <row r="27" spans="1:16" ht="15" customHeight="1" x14ac:dyDescent="0.25">
      <c r="A27" s="102"/>
      <c r="B27" s="105"/>
      <c r="C27" s="84" t="s">
        <v>53</v>
      </c>
      <c r="D27" s="44">
        <v>55</v>
      </c>
      <c r="E27" s="53">
        <v>2.5403999999999999E-2</v>
      </c>
      <c r="F27" s="44">
        <v>119377.38181799999</v>
      </c>
      <c r="G27" s="66">
        <v>0.47272700000000001</v>
      </c>
      <c r="H27" s="43">
        <v>21</v>
      </c>
      <c r="I27" s="44">
        <v>127781.666667</v>
      </c>
      <c r="J27" s="74">
        <v>0.71428599999999998</v>
      </c>
      <c r="K27" s="44">
        <v>34</v>
      </c>
      <c r="L27" s="44">
        <v>114186.5</v>
      </c>
      <c r="M27" s="66">
        <v>0.32352900000000001</v>
      </c>
      <c r="N27" s="43">
        <v>0</v>
      </c>
      <c r="O27" s="44">
        <v>0</v>
      </c>
      <c r="P27" s="74">
        <v>0</v>
      </c>
    </row>
    <row r="28" spans="1:16" ht="15" customHeight="1" x14ac:dyDescent="0.25">
      <c r="A28" s="102"/>
      <c r="B28" s="105"/>
      <c r="C28" s="84" t="s">
        <v>54</v>
      </c>
      <c r="D28" s="44">
        <v>28</v>
      </c>
      <c r="E28" s="53">
        <v>1.4500000000000001E-2</v>
      </c>
      <c r="F28" s="44">
        <v>147060.464286</v>
      </c>
      <c r="G28" s="66">
        <v>0.32142900000000002</v>
      </c>
      <c r="H28" s="43">
        <v>7</v>
      </c>
      <c r="I28" s="44">
        <v>132291.857143</v>
      </c>
      <c r="J28" s="74">
        <v>0.28571400000000002</v>
      </c>
      <c r="K28" s="44">
        <v>21</v>
      </c>
      <c r="L28" s="44">
        <v>151983.33333299999</v>
      </c>
      <c r="M28" s="66">
        <v>0.33333299999999999</v>
      </c>
      <c r="N28" s="43">
        <v>0</v>
      </c>
      <c r="O28" s="44">
        <v>0</v>
      </c>
      <c r="P28" s="74">
        <v>0</v>
      </c>
    </row>
    <row r="29" spans="1:16" ht="15" customHeight="1" x14ac:dyDescent="0.25">
      <c r="A29" s="102"/>
      <c r="B29" s="105"/>
      <c r="C29" s="84" t="s">
        <v>55</v>
      </c>
      <c r="D29" s="44">
        <v>11</v>
      </c>
      <c r="E29" s="53">
        <v>7.8399999999999997E-3</v>
      </c>
      <c r="F29" s="44">
        <v>150472.272727</v>
      </c>
      <c r="G29" s="66">
        <v>0.36363600000000001</v>
      </c>
      <c r="H29" s="43">
        <v>6</v>
      </c>
      <c r="I29" s="44">
        <v>152084.33333299999</v>
      </c>
      <c r="J29" s="74">
        <v>0.33333299999999999</v>
      </c>
      <c r="K29" s="44">
        <v>5</v>
      </c>
      <c r="L29" s="44">
        <v>148537.79999999999</v>
      </c>
      <c r="M29" s="66">
        <v>0.4</v>
      </c>
      <c r="N29" s="43">
        <v>0</v>
      </c>
      <c r="O29" s="44">
        <v>0</v>
      </c>
      <c r="P29" s="74">
        <v>0</v>
      </c>
    </row>
    <row r="30" spans="1:16" s="3" customFormat="1" ht="15" customHeight="1" x14ac:dyDescent="0.25">
      <c r="A30" s="102"/>
      <c r="B30" s="105"/>
      <c r="C30" s="84" t="s">
        <v>56</v>
      </c>
      <c r="D30" s="35">
        <v>15</v>
      </c>
      <c r="E30" s="55">
        <v>7.5830000000000003E-3</v>
      </c>
      <c r="F30" s="35">
        <v>121636.86666699999</v>
      </c>
      <c r="G30" s="68">
        <v>0</v>
      </c>
      <c r="H30" s="43">
        <v>13</v>
      </c>
      <c r="I30" s="44">
        <v>114801.769231</v>
      </c>
      <c r="J30" s="74">
        <v>0</v>
      </c>
      <c r="K30" s="35">
        <v>2</v>
      </c>
      <c r="L30" s="35">
        <v>166065</v>
      </c>
      <c r="M30" s="68">
        <v>0</v>
      </c>
      <c r="N30" s="43">
        <v>0</v>
      </c>
      <c r="O30" s="44">
        <v>0</v>
      </c>
      <c r="P30" s="74">
        <v>0</v>
      </c>
    </row>
    <row r="31" spans="1:16" s="3" customFormat="1" ht="15" customHeight="1" x14ac:dyDescent="0.25">
      <c r="A31" s="103"/>
      <c r="B31" s="106"/>
      <c r="C31" s="85" t="s">
        <v>9</v>
      </c>
      <c r="D31" s="46">
        <v>1410</v>
      </c>
      <c r="E31" s="54">
        <v>6.1665999999999999E-2</v>
      </c>
      <c r="F31" s="46">
        <v>99651.139716000005</v>
      </c>
      <c r="G31" s="67">
        <v>0.280142</v>
      </c>
      <c r="H31" s="87">
        <v>652</v>
      </c>
      <c r="I31" s="46">
        <v>102170.006135</v>
      </c>
      <c r="J31" s="75">
        <v>0.31748500000000002</v>
      </c>
      <c r="K31" s="46">
        <v>758</v>
      </c>
      <c r="L31" s="46">
        <v>97484.515830999997</v>
      </c>
      <c r="M31" s="67">
        <v>0.24802099999999999</v>
      </c>
      <c r="N31" s="87">
        <v>0</v>
      </c>
      <c r="O31" s="46">
        <v>0</v>
      </c>
      <c r="P31" s="75">
        <v>0</v>
      </c>
    </row>
    <row r="32" spans="1:16" ht="15" customHeight="1" x14ac:dyDescent="0.25">
      <c r="A32" s="101">
        <v>3</v>
      </c>
      <c r="B32" s="104" t="s">
        <v>58</v>
      </c>
      <c r="C32" s="84" t="s">
        <v>46</v>
      </c>
      <c r="D32" s="44">
        <v>4</v>
      </c>
      <c r="E32" s="44">
        <v>0</v>
      </c>
      <c r="F32" s="44">
        <v>26151.596313999999</v>
      </c>
      <c r="G32" s="66">
        <v>0.2</v>
      </c>
      <c r="H32" s="43">
        <v>0</v>
      </c>
      <c r="I32" s="44">
        <v>54160.796313999999</v>
      </c>
      <c r="J32" s="74">
        <v>0</v>
      </c>
      <c r="K32" s="44">
        <v>4</v>
      </c>
      <c r="L32" s="44">
        <v>20218.5</v>
      </c>
      <c r="M32" s="66">
        <v>0.25</v>
      </c>
      <c r="N32" s="43">
        <v>0</v>
      </c>
      <c r="O32" s="44">
        <v>0</v>
      </c>
      <c r="P32" s="74">
        <v>0</v>
      </c>
    </row>
    <row r="33" spans="1:16" ht="15" customHeight="1" x14ac:dyDescent="0.25">
      <c r="A33" s="102"/>
      <c r="B33" s="105"/>
      <c r="C33" s="84" t="s">
        <v>47</v>
      </c>
      <c r="D33" s="44">
        <v>30</v>
      </c>
      <c r="E33" s="44">
        <v>0</v>
      </c>
      <c r="F33" s="44">
        <v>15085.441444</v>
      </c>
      <c r="G33" s="66">
        <v>5.8650000000000001E-2</v>
      </c>
      <c r="H33" s="43">
        <v>27</v>
      </c>
      <c r="I33" s="44">
        <v>11110.717892999999</v>
      </c>
      <c r="J33" s="74">
        <v>9.0909000000000004E-2</v>
      </c>
      <c r="K33" s="44">
        <v>3</v>
      </c>
      <c r="L33" s="44">
        <v>17224.311162999998</v>
      </c>
      <c r="M33" s="66">
        <v>5.7446999999999998E-2</v>
      </c>
      <c r="N33" s="43">
        <v>0</v>
      </c>
      <c r="O33" s="44">
        <v>0</v>
      </c>
      <c r="P33" s="74">
        <v>0</v>
      </c>
    </row>
    <row r="34" spans="1:16" ht="15" customHeight="1" x14ac:dyDescent="0.25">
      <c r="A34" s="102"/>
      <c r="B34" s="105"/>
      <c r="C34" s="84" t="s">
        <v>48</v>
      </c>
      <c r="D34" s="44">
        <v>170</v>
      </c>
      <c r="E34" s="44">
        <v>0</v>
      </c>
      <c r="F34" s="44">
        <v>3926.8565760000001</v>
      </c>
      <c r="G34" s="66">
        <v>-9.1735999999999998E-2</v>
      </c>
      <c r="H34" s="43">
        <v>107</v>
      </c>
      <c r="I34" s="44">
        <v>-11276.824875</v>
      </c>
      <c r="J34" s="74">
        <v>-0.142981</v>
      </c>
      <c r="K34" s="44">
        <v>63</v>
      </c>
      <c r="L34" s="44">
        <v>11544.592151000001</v>
      </c>
      <c r="M34" s="66">
        <v>-6.5870999999999999E-2</v>
      </c>
      <c r="N34" s="43">
        <v>0</v>
      </c>
      <c r="O34" s="44">
        <v>0</v>
      </c>
      <c r="P34" s="74">
        <v>0</v>
      </c>
    </row>
    <row r="35" spans="1:16" ht="15" customHeight="1" x14ac:dyDescent="0.25">
      <c r="A35" s="102"/>
      <c r="B35" s="105"/>
      <c r="C35" s="84" t="s">
        <v>49</v>
      </c>
      <c r="D35" s="44">
        <v>73</v>
      </c>
      <c r="E35" s="44">
        <v>0</v>
      </c>
      <c r="F35" s="44">
        <v>1994.675886</v>
      </c>
      <c r="G35" s="66">
        <v>4.9389999999999998E-3</v>
      </c>
      <c r="H35" s="43">
        <v>90</v>
      </c>
      <c r="I35" s="44">
        <v>-28101.10211</v>
      </c>
      <c r="J35" s="74">
        <v>-5.2037E-2</v>
      </c>
      <c r="K35" s="44">
        <v>-17</v>
      </c>
      <c r="L35" s="44">
        <v>13578.924767</v>
      </c>
      <c r="M35" s="66">
        <v>1.089E-2</v>
      </c>
      <c r="N35" s="43">
        <v>0</v>
      </c>
      <c r="O35" s="44">
        <v>0</v>
      </c>
      <c r="P35" s="74">
        <v>0</v>
      </c>
    </row>
    <row r="36" spans="1:16" ht="15" customHeight="1" x14ac:dyDescent="0.25">
      <c r="A36" s="102"/>
      <c r="B36" s="105"/>
      <c r="C36" s="84" t="s">
        <v>50</v>
      </c>
      <c r="D36" s="44">
        <v>-61</v>
      </c>
      <c r="E36" s="44">
        <v>0</v>
      </c>
      <c r="F36" s="44">
        <v>279.64561099999997</v>
      </c>
      <c r="G36" s="66">
        <v>-0.120139</v>
      </c>
      <c r="H36" s="43">
        <v>39</v>
      </c>
      <c r="I36" s="44">
        <v>-20152.213897000001</v>
      </c>
      <c r="J36" s="74">
        <v>-3.7208999999999999E-2</v>
      </c>
      <c r="K36" s="44">
        <v>-100</v>
      </c>
      <c r="L36" s="44">
        <v>1931.5963489999999</v>
      </c>
      <c r="M36" s="66">
        <v>-0.24531</v>
      </c>
      <c r="N36" s="43">
        <v>0</v>
      </c>
      <c r="O36" s="44">
        <v>0</v>
      </c>
      <c r="P36" s="74">
        <v>0</v>
      </c>
    </row>
    <row r="37" spans="1:16" ht="15" customHeight="1" x14ac:dyDescent="0.25">
      <c r="A37" s="102"/>
      <c r="B37" s="105"/>
      <c r="C37" s="84" t="s">
        <v>51</v>
      </c>
      <c r="D37" s="44">
        <v>-50</v>
      </c>
      <c r="E37" s="44">
        <v>0</v>
      </c>
      <c r="F37" s="44">
        <v>11606.669545999999</v>
      </c>
      <c r="G37" s="66">
        <v>6.3594999999999999E-2</v>
      </c>
      <c r="H37" s="43">
        <v>30</v>
      </c>
      <c r="I37" s="44">
        <v>-4482.5139369999997</v>
      </c>
      <c r="J37" s="74">
        <v>1.1057000000000001E-2</v>
      </c>
      <c r="K37" s="44">
        <v>-80</v>
      </c>
      <c r="L37" s="44">
        <v>10816.392689</v>
      </c>
      <c r="M37" s="66">
        <v>4.646E-3</v>
      </c>
      <c r="N37" s="43">
        <v>0</v>
      </c>
      <c r="O37" s="44">
        <v>0</v>
      </c>
      <c r="P37" s="74">
        <v>0</v>
      </c>
    </row>
    <row r="38" spans="1:16" s="3" customFormat="1" ht="15" customHeight="1" x14ac:dyDescent="0.25">
      <c r="A38" s="102"/>
      <c r="B38" s="105"/>
      <c r="C38" s="84" t="s">
        <v>52</v>
      </c>
      <c r="D38" s="35">
        <v>-51</v>
      </c>
      <c r="E38" s="35">
        <v>0</v>
      </c>
      <c r="F38" s="35">
        <v>1753.469587</v>
      </c>
      <c r="G38" s="68">
        <v>-8.1942000000000001E-2</v>
      </c>
      <c r="H38" s="43">
        <v>-10</v>
      </c>
      <c r="I38" s="44">
        <v>-15197.121018</v>
      </c>
      <c r="J38" s="74">
        <v>-0.183333</v>
      </c>
      <c r="K38" s="35">
        <v>-41</v>
      </c>
      <c r="L38" s="35">
        <v>8845.1619320000009</v>
      </c>
      <c r="M38" s="68">
        <v>-2.7288E-2</v>
      </c>
      <c r="N38" s="43">
        <v>0</v>
      </c>
      <c r="O38" s="44">
        <v>0</v>
      </c>
      <c r="P38" s="74">
        <v>0</v>
      </c>
    </row>
    <row r="39" spans="1:16" ht="15" customHeight="1" x14ac:dyDescent="0.25">
      <c r="A39" s="102"/>
      <c r="B39" s="105"/>
      <c r="C39" s="84" t="s">
        <v>53</v>
      </c>
      <c r="D39" s="44">
        <v>-59</v>
      </c>
      <c r="E39" s="44">
        <v>0</v>
      </c>
      <c r="F39" s="44">
        <v>312.491173</v>
      </c>
      <c r="G39" s="66">
        <v>-0.176396</v>
      </c>
      <c r="H39" s="43">
        <v>-16</v>
      </c>
      <c r="I39" s="44">
        <v>-2483.0725910000001</v>
      </c>
      <c r="J39" s="74">
        <v>9.2663999999999996E-2</v>
      </c>
      <c r="K39" s="44">
        <v>-43</v>
      </c>
      <c r="L39" s="44">
        <v>503.35479199999997</v>
      </c>
      <c r="M39" s="66">
        <v>-0.338808</v>
      </c>
      <c r="N39" s="43">
        <v>0</v>
      </c>
      <c r="O39" s="44">
        <v>0</v>
      </c>
      <c r="P39" s="74">
        <v>0</v>
      </c>
    </row>
    <row r="40" spans="1:16" ht="15" customHeight="1" x14ac:dyDescent="0.25">
      <c r="A40" s="102"/>
      <c r="B40" s="105"/>
      <c r="C40" s="84" t="s">
        <v>54</v>
      </c>
      <c r="D40" s="44">
        <v>-50</v>
      </c>
      <c r="E40" s="44">
        <v>0</v>
      </c>
      <c r="F40" s="44">
        <v>7211.2421320000003</v>
      </c>
      <c r="G40" s="66">
        <v>-0.293956</v>
      </c>
      <c r="H40" s="43">
        <v>-21</v>
      </c>
      <c r="I40" s="44">
        <v>2760.8026599999998</v>
      </c>
      <c r="J40" s="74">
        <v>-0.107143</v>
      </c>
      <c r="K40" s="44">
        <v>-29</v>
      </c>
      <c r="L40" s="44">
        <v>6355.9372839999996</v>
      </c>
      <c r="M40" s="66">
        <v>-0.406667</v>
      </c>
      <c r="N40" s="43">
        <v>0</v>
      </c>
      <c r="O40" s="44">
        <v>0</v>
      </c>
      <c r="P40" s="74">
        <v>0</v>
      </c>
    </row>
    <row r="41" spans="1:16" ht="15" customHeight="1" x14ac:dyDescent="0.25">
      <c r="A41" s="102"/>
      <c r="B41" s="105"/>
      <c r="C41" s="84" t="s">
        <v>55</v>
      </c>
      <c r="D41" s="44">
        <v>-80</v>
      </c>
      <c r="E41" s="44">
        <v>0</v>
      </c>
      <c r="F41" s="44">
        <v>11243.917605000001</v>
      </c>
      <c r="G41" s="66">
        <v>-0.19680300000000001</v>
      </c>
      <c r="H41" s="43">
        <v>-42</v>
      </c>
      <c r="I41" s="44">
        <v>24903.871612999999</v>
      </c>
      <c r="J41" s="74">
        <v>8.3333000000000004E-2</v>
      </c>
      <c r="K41" s="44">
        <v>-38</v>
      </c>
      <c r="L41" s="44">
        <v>-4139.3663630000001</v>
      </c>
      <c r="M41" s="66">
        <v>-0.50697700000000001</v>
      </c>
      <c r="N41" s="43">
        <v>0</v>
      </c>
      <c r="O41" s="44">
        <v>0</v>
      </c>
      <c r="P41" s="74">
        <v>0</v>
      </c>
    </row>
    <row r="42" spans="1:16" s="3" customFormat="1" ht="15" customHeight="1" x14ac:dyDescent="0.25">
      <c r="A42" s="102"/>
      <c r="B42" s="105"/>
      <c r="C42" s="84" t="s">
        <v>56</v>
      </c>
      <c r="D42" s="35">
        <v>-130</v>
      </c>
      <c r="E42" s="35">
        <v>0</v>
      </c>
      <c r="F42" s="35">
        <v>-33541.359217999998</v>
      </c>
      <c r="G42" s="68">
        <v>-0.317241</v>
      </c>
      <c r="H42" s="43">
        <v>-26</v>
      </c>
      <c r="I42" s="44">
        <v>-27339.008834</v>
      </c>
      <c r="J42" s="74">
        <v>-7.6923000000000005E-2</v>
      </c>
      <c r="K42" s="35">
        <v>-104</v>
      </c>
      <c r="L42" s="35">
        <v>6089.9772759999996</v>
      </c>
      <c r="M42" s="68">
        <v>-0.40566000000000002</v>
      </c>
      <c r="N42" s="43">
        <v>0</v>
      </c>
      <c r="O42" s="44">
        <v>0</v>
      </c>
      <c r="P42" s="74">
        <v>0</v>
      </c>
    </row>
    <row r="43" spans="1:16" s="3" customFormat="1" ht="15" customHeight="1" x14ac:dyDescent="0.25">
      <c r="A43" s="103"/>
      <c r="B43" s="106"/>
      <c r="C43" s="85" t="s">
        <v>9</v>
      </c>
      <c r="D43" s="46">
        <v>-204</v>
      </c>
      <c r="E43" s="46">
        <v>0</v>
      </c>
      <c r="F43" s="46">
        <v>-9678.7784620000002</v>
      </c>
      <c r="G43" s="67">
        <v>-0.14117199999999999</v>
      </c>
      <c r="H43" s="87">
        <v>178</v>
      </c>
      <c r="I43" s="46">
        <v>-22492.461014</v>
      </c>
      <c r="J43" s="75">
        <v>-8.5469000000000003E-2</v>
      </c>
      <c r="K43" s="46">
        <v>-382</v>
      </c>
      <c r="L43" s="46">
        <v>-5470.2898809999997</v>
      </c>
      <c r="M43" s="67">
        <v>-0.180926</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5</v>
      </c>
      <c r="E45" s="53">
        <v>2.4154999999999999E-2</v>
      </c>
      <c r="F45" s="44">
        <v>175719</v>
      </c>
      <c r="G45" s="66">
        <v>0.6</v>
      </c>
      <c r="H45" s="43">
        <v>2</v>
      </c>
      <c r="I45" s="44">
        <v>343954</v>
      </c>
      <c r="J45" s="74">
        <v>1.5</v>
      </c>
      <c r="K45" s="44">
        <v>3</v>
      </c>
      <c r="L45" s="44">
        <v>63562.333333000002</v>
      </c>
      <c r="M45" s="66">
        <v>0</v>
      </c>
      <c r="N45" s="43">
        <v>0</v>
      </c>
      <c r="O45" s="44">
        <v>0</v>
      </c>
      <c r="P45" s="74">
        <v>0</v>
      </c>
    </row>
    <row r="46" spans="1:16" ht="15" customHeight="1" x14ac:dyDescent="0.25">
      <c r="A46" s="102"/>
      <c r="B46" s="105"/>
      <c r="C46" s="84" t="s">
        <v>48</v>
      </c>
      <c r="D46" s="44">
        <v>117</v>
      </c>
      <c r="E46" s="53">
        <v>6.0936999999999998E-2</v>
      </c>
      <c r="F46" s="44">
        <v>94730.170939999996</v>
      </c>
      <c r="G46" s="66">
        <v>0.213675</v>
      </c>
      <c r="H46" s="43">
        <v>51</v>
      </c>
      <c r="I46" s="44">
        <v>96431.431372999999</v>
      </c>
      <c r="J46" s="74">
        <v>0.21568599999999999</v>
      </c>
      <c r="K46" s="44">
        <v>66</v>
      </c>
      <c r="L46" s="44">
        <v>93415.560605999999</v>
      </c>
      <c r="M46" s="66">
        <v>0.212121</v>
      </c>
      <c r="N46" s="43">
        <v>0</v>
      </c>
      <c r="O46" s="44">
        <v>0</v>
      </c>
      <c r="P46" s="74">
        <v>0</v>
      </c>
    </row>
    <row r="47" spans="1:16" ht="15" customHeight="1" x14ac:dyDescent="0.25">
      <c r="A47" s="102"/>
      <c r="B47" s="105"/>
      <c r="C47" s="84" t="s">
        <v>49</v>
      </c>
      <c r="D47" s="44">
        <v>269</v>
      </c>
      <c r="E47" s="53">
        <v>6.9168999999999994E-2</v>
      </c>
      <c r="F47" s="44">
        <v>102295.836431</v>
      </c>
      <c r="G47" s="66">
        <v>0.33828999999999998</v>
      </c>
      <c r="H47" s="43">
        <v>129</v>
      </c>
      <c r="I47" s="44">
        <v>106874.51162799999</v>
      </c>
      <c r="J47" s="74">
        <v>0.31782899999999997</v>
      </c>
      <c r="K47" s="44">
        <v>140</v>
      </c>
      <c r="L47" s="44">
        <v>98076.914285999999</v>
      </c>
      <c r="M47" s="66">
        <v>0.35714299999999999</v>
      </c>
      <c r="N47" s="43">
        <v>0</v>
      </c>
      <c r="O47" s="44">
        <v>0</v>
      </c>
      <c r="P47" s="74">
        <v>0</v>
      </c>
    </row>
    <row r="48" spans="1:16" ht="15" customHeight="1" x14ac:dyDescent="0.25">
      <c r="A48" s="102"/>
      <c r="B48" s="105"/>
      <c r="C48" s="84" t="s">
        <v>50</v>
      </c>
      <c r="D48" s="44">
        <v>243</v>
      </c>
      <c r="E48" s="53">
        <v>6.6356999999999999E-2</v>
      </c>
      <c r="F48" s="44">
        <v>141339.75720200001</v>
      </c>
      <c r="G48" s="66">
        <v>0.83539099999999999</v>
      </c>
      <c r="H48" s="43">
        <v>121</v>
      </c>
      <c r="I48" s="44">
        <v>132194.528926</v>
      </c>
      <c r="J48" s="74">
        <v>0.63636400000000004</v>
      </c>
      <c r="K48" s="44">
        <v>122</v>
      </c>
      <c r="L48" s="44">
        <v>150410.02458999999</v>
      </c>
      <c r="M48" s="66">
        <v>1.0327869999999999</v>
      </c>
      <c r="N48" s="43">
        <v>0</v>
      </c>
      <c r="O48" s="44">
        <v>0</v>
      </c>
      <c r="P48" s="74">
        <v>0</v>
      </c>
    </row>
    <row r="49" spans="1:16" ht="15" customHeight="1" x14ac:dyDescent="0.25">
      <c r="A49" s="102"/>
      <c r="B49" s="105"/>
      <c r="C49" s="84" t="s">
        <v>51</v>
      </c>
      <c r="D49" s="44">
        <v>173</v>
      </c>
      <c r="E49" s="53">
        <v>5.7001999999999997E-2</v>
      </c>
      <c r="F49" s="44">
        <v>143813.15606899999</v>
      </c>
      <c r="G49" s="66">
        <v>0.89595400000000003</v>
      </c>
      <c r="H49" s="43">
        <v>68</v>
      </c>
      <c r="I49" s="44">
        <v>141255.30882400001</v>
      </c>
      <c r="J49" s="74">
        <v>0.72058800000000001</v>
      </c>
      <c r="K49" s="44">
        <v>105</v>
      </c>
      <c r="L49" s="44">
        <v>145469.66666700001</v>
      </c>
      <c r="M49" s="66">
        <v>1.0095240000000001</v>
      </c>
      <c r="N49" s="43">
        <v>0</v>
      </c>
      <c r="O49" s="44">
        <v>0</v>
      </c>
      <c r="P49" s="74">
        <v>0</v>
      </c>
    </row>
    <row r="50" spans="1:16" s="3" customFormat="1" ht="15" customHeight="1" x14ac:dyDescent="0.25">
      <c r="A50" s="102"/>
      <c r="B50" s="105"/>
      <c r="C50" s="84" t="s">
        <v>52</v>
      </c>
      <c r="D50" s="35">
        <v>122</v>
      </c>
      <c r="E50" s="55">
        <v>4.5968000000000002E-2</v>
      </c>
      <c r="F50" s="35">
        <v>157944.35245899999</v>
      </c>
      <c r="G50" s="68">
        <v>1.0245899999999999</v>
      </c>
      <c r="H50" s="43">
        <v>52</v>
      </c>
      <c r="I50" s="44">
        <v>158346.23076899999</v>
      </c>
      <c r="J50" s="74">
        <v>0.90384600000000004</v>
      </c>
      <c r="K50" s="35">
        <v>70</v>
      </c>
      <c r="L50" s="35">
        <v>157645.81428600001</v>
      </c>
      <c r="M50" s="68">
        <v>1.1142860000000001</v>
      </c>
      <c r="N50" s="43">
        <v>0</v>
      </c>
      <c r="O50" s="44">
        <v>0</v>
      </c>
      <c r="P50" s="74">
        <v>0</v>
      </c>
    </row>
    <row r="51" spans="1:16" ht="15" customHeight="1" x14ac:dyDescent="0.25">
      <c r="A51" s="102"/>
      <c r="B51" s="105"/>
      <c r="C51" s="84" t="s">
        <v>53</v>
      </c>
      <c r="D51" s="44">
        <v>81</v>
      </c>
      <c r="E51" s="53">
        <v>3.7413000000000002E-2</v>
      </c>
      <c r="F51" s="44">
        <v>142250.75308600001</v>
      </c>
      <c r="G51" s="66">
        <v>0.86419800000000002</v>
      </c>
      <c r="H51" s="43">
        <v>33</v>
      </c>
      <c r="I51" s="44">
        <v>126425.84848499999</v>
      </c>
      <c r="J51" s="74">
        <v>0.54545500000000002</v>
      </c>
      <c r="K51" s="44">
        <v>48</v>
      </c>
      <c r="L51" s="44">
        <v>153130.375</v>
      </c>
      <c r="M51" s="66">
        <v>1.0833330000000001</v>
      </c>
      <c r="N51" s="43">
        <v>0</v>
      </c>
      <c r="O51" s="44">
        <v>0</v>
      </c>
      <c r="P51" s="74">
        <v>0</v>
      </c>
    </row>
    <row r="52" spans="1:16" ht="15" customHeight="1" x14ac:dyDescent="0.25">
      <c r="A52" s="102"/>
      <c r="B52" s="105"/>
      <c r="C52" s="84" t="s">
        <v>54</v>
      </c>
      <c r="D52" s="44">
        <v>53</v>
      </c>
      <c r="E52" s="53">
        <v>2.7446999999999999E-2</v>
      </c>
      <c r="F52" s="44">
        <v>157857.84905700001</v>
      </c>
      <c r="G52" s="66">
        <v>0.641509</v>
      </c>
      <c r="H52" s="43">
        <v>23</v>
      </c>
      <c r="I52" s="44">
        <v>146297.869565</v>
      </c>
      <c r="J52" s="74">
        <v>0.60869600000000001</v>
      </c>
      <c r="K52" s="44">
        <v>30</v>
      </c>
      <c r="L52" s="44">
        <v>166720.5</v>
      </c>
      <c r="M52" s="66">
        <v>0.66666700000000001</v>
      </c>
      <c r="N52" s="43">
        <v>0</v>
      </c>
      <c r="O52" s="44">
        <v>0</v>
      </c>
      <c r="P52" s="74">
        <v>0</v>
      </c>
    </row>
    <row r="53" spans="1:16" ht="15" customHeight="1" x14ac:dyDescent="0.25">
      <c r="A53" s="102"/>
      <c r="B53" s="105"/>
      <c r="C53" s="84" t="s">
        <v>55</v>
      </c>
      <c r="D53" s="44">
        <v>15</v>
      </c>
      <c r="E53" s="53">
        <v>1.0691000000000001E-2</v>
      </c>
      <c r="F53" s="44">
        <v>155391.06666700001</v>
      </c>
      <c r="G53" s="66">
        <v>0.53333299999999995</v>
      </c>
      <c r="H53" s="43">
        <v>3</v>
      </c>
      <c r="I53" s="44">
        <v>117395.333333</v>
      </c>
      <c r="J53" s="74">
        <v>0</v>
      </c>
      <c r="K53" s="44">
        <v>12</v>
      </c>
      <c r="L53" s="44">
        <v>164890</v>
      </c>
      <c r="M53" s="66">
        <v>0.66666700000000001</v>
      </c>
      <c r="N53" s="43">
        <v>0</v>
      </c>
      <c r="O53" s="44">
        <v>0</v>
      </c>
      <c r="P53" s="74">
        <v>0</v>
      </c>
    </row>
    <row r="54" spans="1:16" s="3" customFormat="1" ht="15" customHeight="1" x14ac:dyDescent="0.25">
      <c r="A54" s="102"/>
      <c r="B54" s="105"/>
      <c r="C54" s="84" t="s">
        <v>56</v>
      </c>
      <c r="D54" s="35">
        <v>5</v>
      </c>
      <c r="E54" s="55">
        <v>2.5279999999999999E-3</v>
      </c>
      <c r="F54" s="35">
        <v>189447.2</v>
      </c>
      <c r="G54" s="68">
        <v>0.4</v>
      </c>
      <c r="H54" s="43">
        <v>2</v>
      </c>
      <c r="I54" s="44">
        <v>189040</v>
      </c>
      <c r="J54" s="74">
        <v>0</v>
      </c>
      <c r="K54" s="35">
        <v>3</v>
      </c>
      <c r="L54" s="35">
        <v>189718.66666700001</v>
      </c>
      <c r="M54" s="68">
        <v>0.66666700000000001</v>
      </c>
      <c r="N54" s="43">
        <v>0</v>
      </c>
      <c r="O54" s="44">
        <v>0</v>
      </c>
      <c r="P54" s="74">
        <v>0</v>
      </c>
    </row>
    <row r="55" spans="1:16" s="3" customFormat="1" ht="15" customHeight="1" x14ac:dyDescent="0.25">
      <c r="A55" s="103"/>
      <c r="B55" s="106"/>
      <c r="C55" s="85" t="s">
        <v>9</v>
      </c>
      <c r="D55" s="46">
        <v>1083</v>
      </c>
      <c r="E55" s="54">
        <v>4.7364999999999997E-2</v>
      </c>
      <c r="F55" s="46">
        <v>130324.036934</v>
      </c>
      <c r="G55" s="67">
        <v>0.66112700000000002</v>
      </c>
      <c r="H55" s="87">
        <v>484</v>
      </c>
      <c r="I55" s="46">
        <v>127055.36363599999</v>
      </c>
      <c r="J55" s="75">
        <v>0.53718999999999995</v>
      </c>
      <c r="K55" s="46">
        <v>599</v>
      </c>
      <c r="L55" s="46">
        <v>132965.16861399999</v>
      </c>
      <c r="M55" s="67">
        <v>0.76126899999999997</v>
      </c>
      <c r="N55" s="87">
        <v>0</v>
      </c>
      <c r="O55" s="46">
        <v>0</v>
      </c>
      <c r="P55" s="75">
        <v>0</v>
      </c>
    </row>
    <row r="56" spans="1:16" ht="15" customHeight="1" x14ac:dyDescent="0.25">
      <c r="A56" s="101">
        <v>5</v>
      </c>
      <c r="B56" s="104" t="s">
        <v>60</v>
      </c>
      <c r="C56" s="84" t="s">
        <v>46</v>
      </c>
      <c r="D56" s="44">
        <v>21</v>
      </c>
      <c r="E56" s="53">
        <v>1</v>
      </c>
      <c r="F56" s="44">
        <v>36270.190476000003</v>
      </c>
      <c r="G56" s="66">
        <v>9.5238000000000003E-2</v>
      </c>
      <c r="H56" s="43">
        <v>9</v>
      </c>
      <c r="I56" s="44">
        <v>42841.666666999998</v>
      </c>
      <c r="J56" s="74">
        <v>0</v>
      </c>
      <c r="K56" s="44">
        <v>12</v>
      </c>
      <c r="L56" s="44">
        <v>31341.583332999999</v>
      </c>
      <c r="M56" s="66">
        <v>0.16666700000000001</v>
      </c>
      <c r="N56" s="43">
        <v>0</v>
      </c>
      <c r="O56" s="44">
        <v>0</v>
      </c>
      <c r="P56" s="74">
        <v>0</v>
      </c>
    </row>
    <row r="57" spans="1:16" ht="15" customHeight="1" x14ac:dyDescent="0.25">
      <c r="A57" s="102"/>
      <c r="B57" s="105"/>
      <c r="C57" s="84" t="s">
        <v>47</v>
      </c>
      <c r="D57" s="44">
        <v>207</v>
      </c>
      <c r="E57" s="53">
        <v>1</v>
      </c>
      <c r="F57" s="44">
        <v>71047.231883999993</v>
      </c>
      <c r="G57" s="66">
        <v>7.2464000000000001E-2</v>
      </c>
      <c r="H57" s="43">
        <v>52</v>
      </c>
      <c r="I57" s="44">
        <v>87529.096153999999</v>
      </c>
      <c r="J57" s="74">
        <v>0.115385</v>
      </c>
      <c r="K57" s="44">
        <v>155</v>
      </c>
      <c r="L57" s="44">
        <v>65517.832258000002</v>
      </c>
      <c r="M57" s="66">
        <v>5.8064999999999999E-2</v>
      </c>
      <c r="N57" s="43">
        <v>0</v>
      </c>
      <c r="O57" s="44">
        <v>0</v>
      </c>
      <c r="P57" s="74">
        <v>0</v>
      </c>
    </row>
    <row r="58" spans="1:16" ht="15" customHeight="1" x14ac:dyDescent="0.25">
      <c r="A58" s="102"/>
      <c r="B58" s="105"/>
      <c r="C58" s="84" t="s">
        <v>48</v>
      </c>
      <c r="D58" s="44">
        <v>1920</v>
      </c>
      <c r="E58" s="53">
        <v>1</v>
      </c>
      <c r="F58" s="44">
        <v>80587.808854000003</v>
      </c>
      <c r="G58" s="66">
        <v>8.5417000000000007E-2</v>
      </c>
      <c r="H58" s="43">
        <v>730</v>
      </c>
      <c r="I58" s="44">
        <v>90902.443836000006</v>
      </c>
      <c r="J58" s="74">
        <v>0.10137</v>
      </c>
      <c r="K58" s="44">
        <v>1190</v>
      </c>
      <c r="L58" s="44">
        <v>74260.343697000004</v>
      </c>
      <c r="M58" s="66">
        <v>7.5630000000000003E-2</v>
      </c>
      <c r="N58" s="43">
        <v>0</v>
      </c>
      <c r="O58" s="44">
        <v>0</v>
      </c>
      <c r="P58" s="74">
        <v>0</v>
      </c>
    </row>
    <row r="59" spans="1:16" ht="15" customHeight="1" x14ac:dyDescent="0.25">
      <c r="A59" s="102"/>
      <c r="B59" s="105"/>
      <c r="C59" s="84" t="s">
        <v>49</v>
      </c>
      <c r="D59" s="44">
        <v>3889</v>
      </c>
      <c r="E59" s="53">
        <v>1</v>
      </c>
      <c r="F59" s="44">
        <v>91514.848289999994</v>
      </c>
      <c r="G59" s="66">
        <v>0.220108</v>
      </c>
      <c r="H59" s="43">
        <v>1398</v>
      </c>
      <c r="I59" s="44">
        <v>108133.645923</v>
      </c>
      <c r="J59" s="74">
        <v>0.28111599999999998</v>
      </c>
      <c r="K59" s="44">
        <v>2491</v>
      </c>
      <c r="L59" s="44">
        <v>82188.040145000006</v>
      </c>
      <c r="M59" s="66">
        <v>0.18586900000000001</v>
      </c>
      <c r="N59" s="43">
        <v>0</v>
      </c>
      <c r="O59" s="44">
        <v>0</v>
      </c>
      <c r="P59" s="74">
        <v>0</v>
      </c>
    </row>
    <row r="60" spans="1:16" ht="15" customHeight="1" x14ac:dyDescent="0.25">
      <c r="A60" s="102"/>
      <c r="B60" s="105"/>
      <c r="C60" s="84" t="s">
        <v>50</v>
      </c>
      <c r="D60" s="44">
        <v>3662</v>
      </c>
      <c r="E60" s="53">
        <v>1</v>
      </c>
      <c r="F60" s="44">
        <v>114000.07072600001</v>
      </c>
      <c r="G60" s="66">
        <v>0.51146899999999995</v>
      </c>
      <c r="H60" s="43">
        <v>1274</v>
      </c>
      <c r="I60" s="44">
        <v>135447.58555700001</v>
      </c>
      <c r="J60" s="74">
        <v>0.61224500000000004</v>
      </c>
      <c r="K60" s="44">
        <v>2388</v>
      </c>
      <c r="L60" s="44">
        <v>102557.80360100001</v>
      </c>
      <c r="M60" s="66">
        <v>0.45770499999999997</v>
      </c>
      <c r="N60" s="43">
        <v>0</v>
      </c>
      <c r="O60" s="44">
        <v>0</v>
      </c>
      <c r="P60" s="74">
        <v>0</v>
      </c>
    </row>
    <row r="61" spans="1:16" ht="15" customHeight="1" x14ac:dyDescent="0.25">
      <c r="A61" s="102"/>
      <c r="B61" s="105"/>
      <c r="C61" s="84" t="s">
        <v>51</v>
      </c>
      <c r="D61" s="44">
        <v>3035</v>
      </c>
      <c r="E61" s="53">
        <v>1</v>
      </c>
      <c r="F61" s="44">
        <v>129540.733443</v>
      </c>
      <c r="G61" s="66">
        <v>0.78187799999999996</v>
      </c>
      <c r="H61" s="43">
        <v>1025</v>
      </c>
      <c r="I61" s="44">
        <v>148979.127805</v>
      </c>
      <c r="J61" s="74">
        <v>0.81951200000000002</v>
      </c>
      <c r="K61" s="44">
        <v>2010</v>
      </c>
      <c r="L61" s="44">
        <v>119628.119403</v>
      </c>
      <c r="M61" s="66">
        <v>0.762687</v>
      </c>
      <c r="N61" s="43">
        <v>0</v>
      </c>
      <c r="O61" s="44">
        <v>0</v>
      </c>
      <c r="P61" s="74">
        <v>0</v>
      </c>
    </row>
    <row r="62" spans="1:16" s="3" customFormat="1" ht="15" customHeight="1" x14ac:dyDescent="0.25">
      <c r="A62" s="102"/>
      <c r="B62" s="105"/>
      <c r="C62" s="84" t="s">
        <v>52</v>
      </c>
      <c r="D62" s="35">
        <v>2654</v>
      </c>
      <c r="E62" s="55">
        <v>1</v>
      </c>
      <c r="F62" s="35">
        <v>138674.659759</v>
      </c>
      <c r="G62" s="68">
        <v>0.94310499999999997</v>
      </c>
      <c r="H62" s="43">
        <v>933</v>
      </c>
      <c r="I62" s="44">
        <v>146810.293676</v>
      </c>
      <c r="J62" s="74">
        <v>0.78349400000000002</v>
      </c>
      <c r="K62" s="35">
        <v>1721</v>
      </c>
      <c r="L62" s="35">
        <v>134264.11562999999</v>
      </c>
      <c r="M62" s="68">
        <v>1.0296339999999999</v>
      </c>
      <c r="N62" s="43">
        <v>0</v>
      </c>
      <c r="O62" s="44">
        <v>0</v>
      </c>
      <c r="P62" s="74">
        <v>0</v>
      </c>
    </row>
    <row r="63" spans="1:16" ht="15" customHeight="1" x14ac:dyDescent="0.25">
      <c r="A63" s="102"/>
      <c r="B63" s="105"/>
      <c r="C63" s="84" t="s">
        <v>53</v>
      </c>
      <c r="D63" s="44">
        <v>2165</v>
      </c>
      <c r="E63" s="53">
        <v>1</v>
      </c>
      <c r="F63" s="44">
        <v>145105.495612</v>
      </c>
      <c r="G63" s="66">
        <v>0.97598200000000002</v>
      </c>
      <c r="H63" s="43">
        <v>802</v>
      </c>
      <c r="I63" s="44">
        <v>147160.744389</v>
      </c>
      <c r="J63" s="74">
        <v>0.74937699999999996</v>
      </c>
      <c r="K63" s="44">
        <v>1363</v>
      </c>
      <c r="L63" s="44">
        <v>143896.170946</v>
      </c>
      <c r="M63" s="66">
        <v>1.109318</v>
      </c>
      <c r="N63" s="43">
        <v>0</v>
      </c>
      <c r="O63" s="44">
        <v>0</v>
      </c>
      <c r="P63" s="74">
        <v>0</v>
      </c>
    </row>
    <row r="64" spans="1:16" ht="15" customHeight="1" x14ac:dyDescent="0.25">
      <c r="A64" s="102"/>
      <c r="B64" s="105"/>
      <c r="C64" s="84" t="s">
        <v>54</v>
      </c>
      <c r="D64" s="44">
        <v>1931</v>
      </c>
      <c r="E64" s="53">
        <v>1</v>
      </c>
      <c r="F64" s="44">
        <v>149216.050751</v>
      </c>
      <c r="G64" s="66">
        <v>0.86483699999999997</v>
      </c>
      <c r="H64" s="43">
        <v>754</v>
      </c>
      <c r="I64" s="44">
        <v>142982.523873</v>
      </c>
      <c r="J64" s="74">
        <v>0.50663100000000005</v>
      </c>
      <c r="K64" s="44">
        <v>1177</v>
      </c>
      <c r="L64" s="44">
        <v>153209.32115500001</v>
      </c>
      <c r="M64" s="66">
        <v>1.0943080000000001</v>
      </c>
      <c r="N64" s="43">
        <v>0</v>
      </c>
      <c r="O64" s="44">
        <v>0</v>
      </c>
      <c r="P64" s="74">
        <v>0</v>
      </c>
    </row>
    <row r="65" spans="1:16" ht="15" customHeight="1" x14ac:dyDescent="0.25">
      <c r="A65" s="102"/>
      <c r="B65" s="105"/>
      <c r="C65" s="84" t="s">
        <v>55</v>
      </c>
      <c r="D65" s="44">
        <v>1403</v>
      </c>
      <c r="E65" s="53">
        <v>1</v>
      </c>
      <c r="F65" s="44">
        <v>153863.09978600001</v>
      </c>
      <c r="G65" s="66">
        <v>0.66072699999999995</v>
      </c>
      <c r="H65" s="43">
        <v>595</v>
      </c>
      <c r="I65" s="44">
        <v>142667.665546</v>
      </c>
      <c r="J65" s="74">
        <v>0.32436999999999999</v>
      </c>
      <c r="K65" s="44">
        <v>808</v>
      </c>
      <c r="L65" s="44">
        <v>162107.262376</v>
      </c>
      <c r="M65" s="66">
        <v>0.908416</v>
      </c>
      <c r="N65" s="43">
        <v>0</v>
      </c>
      <c r="O65" s="44">
        <v>0</v>
      </c>
      <c r="P65" s="74">
        <v>0</v>
      </c>
    </row>
    <row r="66" spans="1:16" s="3" customFormat="1" ht="15" customHeight="1" x14ac:dyDescent="0.25">
      <c r="A66" s="102"/>
      <c r="B66" s="105"/>
      <c r="C66" s="84" t="s">
        <v>56</v>
      </c>
      <c r="D66" s="35">
        <v>1978</v>
      </c>
      <c r="E66" s="55">
        <v>1</v>
      </c>
      <c r="F66" s="35">
        <v>168163.15571299999</v>
      </c>
      <c r="G66" s="68">
        <v>0.34327600000000003</v>
      </c>
      <c r="H66" s="43">
        <v>838</v>
      </c>
      <c r="I66" s="44">
        <v>150340.01790000001</v>
      </c>
      <c r="J66" s="74">
        <v>9.7851999999999995E-2</v>
      </c>
      <c r="K66" s="35">
        <v>1140</v>
      </c>
      <c r="L66" s="35">
        <v>181264.725439</v>
      </c>
      <c r="M66" s="68">
        <v>0.52368400000000004</v>
      </c>
      <c r="N66" s="43">
        <v>0</v>
      </c>
      <c r="O66" s="44">
        <v>0</v>
      </c>
      <c r="P66" s="74">
        <v>0</v>
      </c>
    </row>
    <row r="67" spans="1:16" s="3" customFormat="1" ht="15" customHeight="1" x14ac:dyDescent="0.25">
      <c r="A67" s="103"/>
      <c r="B67" s="106"/>
      <c r="C67" s="85" t="s">
        <v>9</v>
      </c>
      <c r="D67" s="46">
        <v>22865</v>
      </c>
      <c r="E67" s="54">
        <v>1</v>
      </c>
      <c r="F67" s="46">
        <v>124887.44649</v>
      </c>
      <c r="G67" s="67">
        <v>0.57620800000000005</v>
      </c>
      <c r="H67" s="87">
        <v>8410</v>
      </c>
      <c r="I67" s="46">
        <v>133342.26860899999</v>
      </c>
      <c r="J67" s="75">
        <v>0.485375</v>
      </c>
      <c r="K67" s="46">
        <v>14455</v>
      </c>
      <c r="L67" s="46">
        <v>119968.383604</v>
      </c>
      <c r="M67" s="67">
        <v>0.62905599999999995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310" priority="30" operator="notEqual">
      <formula>H8+K8+N8</formula>
    </cfRule>
  </conditionalFormatting>
  <conditionalFormatting sqref="D20:D30">
    <cfRule type="cellIs" dxfId="309" priority="29" operator="notEqual">
      <formula>H20+K20+N20</formula>
    </cfRule>
  </conditionalFormatting>
  <conditionalFormatting sqref="D32:D42">
    <cfRule type="cellIs" dxfId="308" priority="28" operator="notEqual">
      <formula>H32+K32+N32</formula>
    </cfRule>
  </conditionalFormatting>
  <conditionalFormatting sqref="D44:D54">
    <cfRule type="cellIs" dxfId="307" priority="27" operator="notEqual">
      <formula>H44+K44+N44</formula>
    </cfRule>
  </conditionalFormatting>
  <conditionalFormatting sqref="D56:D66">
    <cfRule type="cellIs" dxfId="306" priority="26" operator="notEqual">
      <formula>H56+K56+N56</formula>
    </cfRule>
  </conditionalFormatting>
  <conditionalFormatting sqref="D19">
    <cfRule type="cellIs" dxfId="305" priority="25" operator="notEqual">
      <formula>SUM(D8:D18)</formula>
    </cfRule>
  </conditionalFormatting>
  <conditionalFormatting sqref="D31">
    <cfRule type="cellIs" dxfId="304" priority="24" operator="notEqual">
      <formula>H31+K31+N31</formula>
    </cfRule>
  </conditionalFormatting>
  <conditionalFormatting sqref="D31">
    <cfRule type="cellIs" dxfId="303" priority="23" operator="notEqual">
      <formula>SUM(D20:D30)</formula>
    </cfRule>
  </conditionalFormatting>
  <conditionalFormatting sqref="D43">
    <cfRule type="cellIs" dxfId="302" priority="22" operator="notEqual">
      <formula>H43+K43+N43</formula>
    </cfRule>
  </conditionalFormatting>
  <conditionalFormatting sqref="D43">
    <cfRule type="cellIs" dxfId="301" priority="21" operator="notEqual">
      <formula>SUM(D32:D42)</formula>
    </cfRule>
  </conditionalFormatting>
  <conditionalFormatting sqref="D55">
    <cfRule type="cellIs" dxfId="300" priority="20" operator="notEqual">
      <formula>H55+K55+N55</formula>
    </cfRule>
  </conditionalFormatting>
  <conditionalFormatting sqref="D55">
    <cfRule type="cellIs" dxfId="299" priority="19" operator="notEqual">
      <formula>SUM(D44:D54)</formula>
    </cfRule>
  </conditionalFormatting>
  <conditionalFormatting sqref="D67">
    <cfRule type="cellIs" dxfId="298" priority="18" operator="notEqual">
      <formula>H67+K67+N67</formula>
    </cfRule>
  </conditionalFormatting>
  <conditionalFormatting sqref="D67">
    <cfRule type="cellIs" dxfId="297" priority="17" operator="notEqual">
      <formula>SUM(D56:D66)</formula>
    </cfRule>
  </conditionalFormatting>
  <conditionalFormatting sqref="H19">
    <cfRule type="cellIs" dxfId="296" priority="16" operator="notEqual">
      <formula>SUM(H8:H18)</formula>
    </cfRule>
  </conditionalFormatting>
  <conditionalFormatting sqref="K19">
    <cfRule type="cellIs" dxfId="295" priority="15" operator="notEqual">
      <formula>SUM(K8:K18)</formula>
    </cfRule>
  </conditionalFormatting>
  <conditionalFormatting sqref="N19">
    <cfRule type="cellIs" dxfId="294" priority="14" operator="notEqual">
      <formula>SUM(N8:N18)</formula>
    </cfRule>
  </conditionalFormatting>
  <conditionalFormatting sqref="H31">
    <cfRule type="cellIs" dxfId="293" priority="13" operator="notEqual">
      <formula>SUM(H20:H30)</formula>
    </cfRule>
  </conditionalFormatting>
  <conditionalFormatting sqref="K31">
    <cfRule type="cellIs" dxfId="292" priority="12" operator="notEqual">
      <formula>SUM(K20:K30)</formula>
    </cfRule>
  </conditionalFormatting>
  <conditionalFormatting sqref="N31">
    <cfRule type="cellIs" dxfId="291" priority="11" operator="notEqual">
      <formula>SUM(N20:N30)</formula>
    </cfRule>
  </conditionalFormatting>
  <conditionalFormatting sqref="H43">
    <cfRule type="cellIs" dxfId="290" priority="10" operator="notEqual">
      <formula>SUM(H32:H42)</formula>
    </cfRule>
  </conditionalFormatting>
  <conditionalFormatting sqref="K43">
    <cfRule type="cellIs" dxfId="289" priority="9" operator="notEqual">
      <formula>SUM(K32:K42)</formula>
    </cfRule>
  </conditionalFormatting>
  <conditionalFormatting sqref="N43">
    <cfRule type="cellIs" dxfId="288" priority="8" operator="notEqual">
      <formula>SUM(N32:N42)</formula>
    </cfRule>
  </conditionalFormatting>
  <conditionalFormatting sqref="H55">
    <cfRule type="cellIs" dxfId="287" priority="7" operator="notEqual">
      <formula>SUM(H44:H54)</formula>
    </cfRule>
  </conditionalFormatting>
  <conditionalFormatting sqref="K55">
    <cfRule type="cellIs" dxfId="286" priority="6" operator="notEqual">
      <formula>SUM(K44:K54)</formula>
    </cfRule>
  </conditionalFormatting>
  <conditionalFormatting sqref="N55">
    <cfRule type="cellIs" dxfId="285" priority="5" operator="notEqual">
      <formula>SUM(N44:N54)</formula>
    </cfRule>
  </conditionalFormatting>
  <conditionalFormatting sqref="H67">
    <cfRule type="cellIs" dxfId="284" priority="4" operator="notEqual">
      <formula>SUM(H56:H66)</formula>
    </cfRule>
  </conditionalFormatting>
  <conditionalFormatting sqref="K67">
    <cfRule type="cellIs" dxfId="283" priority="3" operator="notEqual">
      <formula>SUM(K56:K66)</formula>
    </cfRule>
  </conditionalFormatting>
  <conditionalFormatting sqref="N67">
    <cfRule type="cellIs" dxfId="282" priority="2" operator="notEqual">
      <formula>SUM(N56:N66)</formula>
    </cfRule>
  </conditionalFormatting>
  <conditionalFormatting sqref="D32:D43">
    <cfRule type="cellIs" dxfId="28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70</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25</v>
      </c>
      <c r="E8" s="53">
        <v>0.21929799999999999</v>
      </c>
      <c r="F8" s="44">
        <v>48026.227826000002</v>
      </c>
      <c r="G8" s="66">
        <v>0.2</v>
      </c>
      <c r="H8" s="43">
        <v>13</v>
      </c>
      <c r="I8" s="44">
        <v>43224.108732000001</v>
      </c>
      <c r="J8" s="74">
        <v>0.230769</v>
      </c>
      <c r="K8" s="44">
        <v>12</v>
      </c>
      <c r="L8" s="44">
        <v>53228.523510999999</v>
      </c>
      <c r="M8" s="66">
        <v>0.16666700000000001</v>
      </c>
      <c r="N8" s="43">
        <v>0</v>
      </c>
      <c r="O8" s="44">
        <v>0</v>
      </c>
      <c r="P8" s="74">
        <v>0</v>
      </c>
    </row>
    <row r="9" spans="1:16" ht="15" customHeight="1" x14ac:dyDescent="0.25">
      <c r="A9" s="102"/>
      <c r="B9" s="105"/>
      <c r="C9" s="84" t="s">
        <v>47</v>
      </c>
      <c r="D9" s="44">
        <v>273</v>
      </c>
      <c r="E9" s="53">
        <v>0.240953</v>
      </c>
      <c r="F9" s="44">
        <v>71408.602666000006</v>
      </c>
      <c r="G9" s="66">
        <v>7.6923000000000005E-2</v>
      </c>
      <c r="H9" s="43">
        <v>49</v>
      </c>
      <c r="I9" s="44">
        <v>98674.655173000006</v>
      </c>
      <c r="J9" s="74">
        <v>0.14285700000000001</v>
      </c>
      <c r="K9" s="44">
        <v>224</v>
      </c>
      <c r="L9" s="44">
        <v>65444.153680000003</v>
      </c>
      <c r="M9" s="66">
        <v>6.25E-2</v>
      </c>
      <c r="N9" s="43">
        <v>0</v>
      </c>
      <c r="O9" s="44">
        <v>0</v>
      </c>
      <c r="P9" s="74">
        <v>0</v>
      </c>
    </row>
    <row r="10" spans="1:16" ht="15" customHeight="1" x14ac:dyDescent="0.25">
      <c r="A10" s="102"/>
      <c r="B10" s="105"/>
      <c r="C10" s="84" t="s">
        <v>48</v>
      </c>
      <c r="D10" s="44">
        <v>1043</v>
      </c>
      <c r="E10" s="53">
        <v>0.105173</v>
      </c>
      <c r="F10" s="44">
        <v>76083.988721999995</v>
      </c>
      <c r="G10" s="66">
        <v>0.12559899999999999</v>
      </c>
      <c r="H10" s="43">
        <v>270</v>
      </c>
      <c r="I10" s="44">
        <v>95890.895678000001</v>
      </c>
      <c r="J10" s="74">
        <v>0.21111099999999999</v>
      </c>
      <c r="K10" s="44">
        <v>773</v>
      </c>
      <c r="L10" s="44">
        <v>69165.664170999997</v>
      </c>
      <c r="M10" s="66">
        <v>9.5730999999999997E-2</v>
      </c>
      <c r="N10" s="43">
        <v>0</v>
      </c>
      <c r="O10" s="44">
        <v>0</v>
      </c>
      <c r="P10" s="74">
        <v>0</v>
      </c>
    </row>
    <row r="11" spans="1:16" ht="15" customHeight="1" x14ac:dyDescent="0.25">
      <c r="A11" s="102"/>
      <c r="B11" s="105"/>
      <c r="C11" s="84" t="s">
        <v>49</v>
      </c>
      <c r="D11" s="44">
        <v>1418</v>
      </c>
      <c r="E11" s="53">
        <v>7.4479000000000004E-2</v>
      </c>
      <c r="F11" s="44">
        <v>92292.476261000003</v>
      </c>
      <c r="G11" s="66">
        <v>0.29901299999999997</v>
      </c>
      <c r="H11" s="43">
        <v>371</v>
      </c>
      <c r="I11" s="44">
        <v>129865.366435</v>
      </c>
      <c r="J11" s="74">
        <v>0.49595699999999998</v>
      </c>
      <c r="K11" s="44">
        <v>1047</v>
      </c>
      <c r="L11" s="44">
        <v>78978.682321</v>
      </c>
      <c r="M11" s="66">
        <v>0.22922600000000001</v>
      </c>
      <c r="N11" s="43">
        <v>0</v>
      </c>
      <c r="O11" s="44">
        <v>0</v>
      </c>
      <c r="P11" s="74">
        <v>0</v>
      </c>
    </row>
    <row r="12" spans="1:16" ht="15" customHeight="1" x14ac:dyDescent="0.25">
      <c r="A12" s="102"/>
      <c r="B12" s="105"/>
      <c r="C12" s="84" t="s">
        <v>50</v>
      </c>
      <c r="D12" s="44">
        <v>1179</v>
      </c>
      <c r="E12" s="53">
        <v>6.4097000000000001E-2</v>
      </c>
      <c r="F12" s="44">
        <v>110350.923995</v>
      </c>
      <c r="G12" s="66">
        <v>0.56234099999999998</v>
      </c>
      <c r="H12" s="43">
        <v>316</v>
      </c>
      <c r="I12" s="44">
        <v>140962.61857699999</v>
      </c>
      <c r="J12" s="74">
        <v>0.69620300000000002</v>
      </c>
      <c r="K12" s="44">
        <v>863</v>
      </c>
      <c r="L12" s="44">
        <v>99142.006859000001</v>
      </c>
      <c r="M12" s="66">
        <v>0.51332599999999995</v>
      </c>
      <c r="N12" s="43">
        <v>0</v>
      </c>
      <c r="O12" s="44">
        <v>0</v>
      </c>
      <c r="P12" s="74">
        <v>0</v>
      </c>
    </row>
    <row r="13" spans="1:16" ht="15" customHeight="1" x14ac:dyDescent="0.25">
      <c r="A13" s="102"/>
      <c r="B13" s="105"/>
      <c r="C13" s="84" t="s">
        <v>51</v>
      </c>
      <c r="D13" s="44">
        <v>835</v>
      </c>
      <c r="E13" s="53">
        <v>5.2505999999999997E-2</v>
      </c>
      <c r="F13" s="44">
        <v>114769.13549099999</v>
      </c>
      <c r="G13" s="66">
        <v>0.63113799999999998</v>
      </c>
      <c r="H13" s="43">
        <v>228</v>
      </c>
      <c r="I13" s="44">
        <v>140549.78609099999</v>
      </c>
      <c r="J13" s="74">
        <v>0.71491199999999999</v>
      </c>
      <c r="K13" s="44">
        <v>607</v>
      </c>
      <c r="L13" s="44">
        <v>105085.464425</v>
      </c>
      <c r="M13" s="66">
        <v>0.59967099999999995</v>
      </c>
      <c r="N13" s="43">
        <v>0</v>
      </c>
      <c r="O13" s="44">
        <v>0</v>
      </c>
      <c r="P13" s="74">
        <v>0</v>
      </c>
    </row>
    <row r="14" spans="1:16" s="3" customFormat="1" ht="15" customHeight="1" x14ac:dyDescent="0.25">
      <c r="A14" s="102"/>
      <c r="B14" s="105"/>
      <c r="C14" s="84" t="s">
        <v>52</v>
      </c>
      <c r="D14" s="35">
        <v>698</v>
      </c>
      <c r="E14" s="55">
        <v>5.0499000000000002E-2</v>
      </c>
      <c r="F14" s="35">
        <v>121573.342804</v>
      </c>
      <c r="G14" s="68">
        <v>0.74641800000000003</v>
      </c>
      <c r="H14" s="43">
        <v>188</v>
      </c>
      <c r="I14" s="44">
        <v>132469.484344</v>
      </c>
      <c r="J14" s="74">
        <v>0.67021299999999995</v>
      </c>
      <c r="K14" s="35">
        <v>510</v>
      </c>
      <c r="L14" s="35">
        <v>117556.72592300001</v>
      </c>
      <c r="M14" s="68">
        <v>0.77451000000000003</v>
      </c>
      <c r="N14" s="43">
        <v>0</v>
      </c>
      <c r="O14" s="44">
        <v>0</v>
      </c>
      <c r="P14" s="74">
        <v>0</v>
      </c>
    </row>
    <row r="15" spans="1:16" ht="15" customHeight="1" x14ac:dyDescent="0.25">
      <c r="A15" s="102"/>
      <c r="B15" s="105"/>
      <c r="C15" s="84" t="s">
        <v>53</v>
      </c>
      <c r="D15" s="44">
        <v>505</v>
      </c>
      <c r="E15" s="53">
        <v>4.5385000000000002E-2</v>
      </c>
      <c r="F15" s="44">
        <v>126432.512466</v>
      </c>
      <c r="G15" s="66">
        <v>0.752475</v>
      </c>
      <c r="H15" s="43">
        <v>136</v>
      </c>
      <c r="I15" s="44">
        <v>130570.14103300001</v>
      </c>
      <c r="J15" s="74">
        <v>0.59558800000000001</v>
      </c>
      <c r="K15" s="44">
        <v>369</v>
      </c>
      <c r="L15" s="44">
        <v>124907.532832</v>
      </c>
      <c r="M15" s="66">
        <v>0.81029799999999996</v>
      </c>
      <c r="N15" s="43">
        <v>0</v>
      </c>
      <c r="O15" s="44">
        <v>0</v>
      </c>
      <c r="P15" s="74">
        <v>0</v>
      </c>
    </row>
    <row r="16" spans="1:16" ht="15" customHeight="1" x14ac:dyDescent="0.25">
      <c r="A16" s="102"/>
      <c r="B16" s="105"/>
      <c r="C16" s="84" t="s">
        <v>54</v>
      </c>
      <c r="D16" s="44">
        <v>392</v>
      </c>
      <c r="E16" s="53">
        <v>4.2432999999999998E-2</v>
      </c>
      <c r="F16" s="44">
        <v>136562.613889</v>
      </c>
      <c r="G16" s="66">
        <v>0.846939</v>
      </c>
      <c r="H16" s="43">
        <v>107</v>
      </c>
      <c r="I16" s="44">
        <v>129512.783784</v>
      </c>
      <c r="J16" s="74">
        <v>0.411215</v>
      </c>
      <c r="K16" s="44">
        <v>285</v>
      </c>
      <c r="L16" s="44">
        <v>139209.39220999999</v>
      </c>
      <c r="M16" s="66">
        <v>1.010526</v>
      </c>
      <c r="N16" s="43">
        <v>0</v>
      </c>
      <c r="O16" s="44">
        <v>0</v>
      </c>
      <c r="P16" s="74">
        <v>0</v>
      </c>
    </row>
    <row r="17" spans="1:16" ht="15" customHeight="1" x14ac:dyDescent="0.25">
      <c r="A17" s="102"/>
      <c r="B17" s="105"/>
      <c r="C17" s="84" t="s">
        <v>55</v>
      </c>
      <c r="D17" s="44">
        <v>377</v>
      </c>
      <c r="E17" s="53">
        <v>5.3157999999999997E-2</v>
      </c>
      <c r="F17" s="44">
        <v>144377.58684199999</v>
      </c>
      <c r="G17" s="66">
        <v>0.61273200000000005</v>
      </c>
      <c r="H17" s="43">
        <v>148</v>
      </c>
      <c r="I17" s="44">
        <v>138323.68232399999</v>
      </c>
      <c r="J17" s="74">
        <v>0.26351400000000003</v>
      </c>
      <c r="K17" s="44">
        <v>229</v>
      </c>
      <c r="L17" s="44">
        <v>148290.15395499999</v>
      </c>
      <c r="M17" s="66">
        <v>0.83842799999999995</v>
      </c>
      <c r="N17" s="43">
        <v>0</v>
      </c>
      <c r="O17" s="44">
        <v>0</v>
      </c>
      <c r="P17" s="74">
        <v>0</v>
      </c>
    </row>
    <row r="18" spans="1:16" s="3" customFormat="1" ht="15" customHeight="1" x14ac:dyDescent="0.25">
      <c r="A18" s="102"/>
      <c r="B18" s="105"/>
      <c r="C18" s="84" t="s">
        <v>56</v>
      </c>
      <c r="D18" s="35">
        <v>549</v>
      </c>
      <c r="E18" s="55">
        <v>5.1540000000000002E-2</v>
      </c>
      <c r="F18" s="35">
        <v>161447.35432099999</v>
      </c>
      <c r="G18" s="68">
        <v>0.38615699999999997</v>
      </c>
      <c r="H18" s="43">
        <v>200</v>
      </c>
      <c r="I18" s="44">
        <v>143274.06820199999</v>
      </c>
      <c r="J18" s="74">
        <v>5.5E-2</v>
      </c>
      <c r="K18" s="35">
        <v>349</v>
      </c>
      <c r="L18" s="35">
        <v>171861.84493399999</v>
      </c>
      <c r="M18" s="68">
        <v>0.57593099999999997</v>
      </c>
      <c r="N18" s="43">
        <v>0</v>
      </c>
      <c r="O18" s="44">
        <v>0</v>
      </c>
      <c r="P18" s="74">
        <v>0</v>
      </c>
    </row>
    <row r="19" spans="1:16" s="3" customFormat="1" ht="15" customHeight="1" x14ac:dyDescent="0.25">
      <c r="A19" s="103"/>
      <c r="B19" s="106"/>
      <c r="C19" s="85" t="s">
        <v>9</v>
      </c>
      <c r="D19" s="46">
        <v>7294</v>
      </c>
      <c r="E19" s="54">
        <v>6.2646999999999994E-2</v>
      </c>
      <c r="F19" s="46">
        <v>109975.542611</v>
      </c>
      <c r="G19" s="67">
        <v>0.47258</v>
      </c>
      <c r="H19" s="87">
        <v>2026</v>
      </c>
      <c r="I19" s="46">
        <v>129172.503318</v>
      </c>
      <c r="J19" s="75">
        <v>0.46150000000000002</v>
      </c>
      <c r="K19" s="46">
        <v>5268</v>
      </c>
      <c r="L19" s="46">
        <v>102592.65681099999</v>
      </c>
      <c r="M19" s="67">
        <v>0.47684100000000001</v>
      </c>
      <c r="N19" s="87">
        <v>0</v>
      </c>
      <c r="O19" s="46">
        <v>0</v>
      </c>
      <c r="P19" s="75">
        <v>0</v>
      </c>
    </row>
    <row r="20" spans="1:16" ht="15" customHeight="1" x14ac:dyDescent="0.25">
      <c r="A20" s="101">
        <v>2</v>
      </c>
      <c r="B20" s="104" t="s">
        <v>57</v>
      </c>
      <c r="C20" s="84" t="s">
        <v>46</v>
      </c>
      <c r="D20" s="44">
        <v>43</v>
      </c>
      <c r="E20" s="53">
        <v>0.377193</v>
      </c>
      <c r="F20" s="44">
        <v>53261.348836999998</v>
      </c>
      <c r="G20" s="66">
        <v>4.6511999999999998E-2</v>
      </c>
      <c r="H20" s="43">
        <v>19</v>
      </c>
      <c r="I20" s="44">
        <v>49991.421052999998</v>
      </c>
      <c r="J20" s="74">
        <v>0</v>
      </c>
      <c r="K20" s="44">
        <v>24</v>
      </c>
      <c r="L20" s="44">
        <v>55850.041666999998</v>
      </c>
      <c r="M20" s="66">
        <v>8.3333000000000004E-2</v>
      </c>
      <c r="N20" s="43">
        <v>0</v>
      </c>
      <c r="O20" s="44">
        <v>0</v>
      </c>
      <c r="P20" s="74">
        <v>0</v>
      </c>
    </row>
    <row r="21" spans="1:16" ht="15" customHeight="1" x14ac:dyDescent="0.25">
      <c r="A21" s="102"/>
      <c r="B21" s="105"/>
      <c r="C21" s="84" t="s">
        <v>47</v>
      </c>
      <c r="D21" s="44">
        <v>493</v>
      </c>
      <c r="E21" s="53">
        <v>0.43512800000000001</v>
      </c>
      <c r="F21" s="44">
        <v>78645.395537999997</v>
      </c>
      <c r="G21" s="66">
        <v>7.5051000000000007E-2</v>
      </c>
      <c r="H21" s="43">
        <v>194</v>
      </c>
      <c r="I21" s="44">
        <v>81805.711339999994</v>
      </c>
      <c r="J21" s="74">
        <v>9.2784000000000005E-2</v>
      </c>
      <c r="K21" s="44">
        <v>299</v>
      </c>
      <c r="L21" s="44">
        <v>76594.889632000006</v>
      </c>
      <c r="M21" s="66">
        <v>6.3545000000000004E-2</v>
      </c>
      <c r="N21" s="43">
        <v>0</v>
      </c>
      <c r="O21" s="44">
        <v>0</v>
      </c>
      <c r="P21" s="74">
        <v>0</v>
      </c>
    </row>
    <row r="22" spans="1:16" ht="15" customHeight="1" x14ac:dyDescent="0.25">
      <c r="A22" s="102"/>
      <c r="B22" s="105"/>
      <c r="C22" s="84" t="s">
        <v>48</v>
      </c>
      <c r="D22" s="44">
        <v>2495</v>
      </c>
      <c r="E22" s="53">
        <v>0.25158799999999998</v>
      </c>
      <c r="F22" s="44">
        <v>86365.293787999995</v>
      </c>
      <c r="G22" s="66">
        <v>8.7374999999999994E-2</v>
      </c>
      <c r="H22" s="43">
        <v>1231</v>
      </c>
      <c r="I22" s="44">
        <v>88978.131599999993</v>
      </c>
      <c r="J22" s="74">
        <v>9.9918999999999994E-2</v>
      </c>
      <c r="K22" s="44">
        <v>1264</v>
      </c>
      <c r="L22" s="44">
        <v>83820.670886000007</v>
      </c>
      <c r="M22" s="66">
        <v>7.5158000000000003E-2</v>
      </c>
      <c r="N22" s="43">
        <v>0</v>
      </c>
      <c r="O22" s="44">
        <v>0</v>
      </c>
      <c r="P22" s="74">
        <v>0</v>
      </c>
    </row>
    <row r="23" spans="1:16" ht="15" customHeight="1" x14ac:dyDescent="0.25">
      <c r="A23" s="102"/>
      <c r="B23" s="105"/>
      <c r="C23" s="84" t="s">
        <v>49</v>
      </c>
      <c r="D23" s="44">
        <v>1921</v>
      </c>
      <c r="E23" s="53">
        <v>0.100898</v>
      </c>
      <c r="F23" s="44">
        <v>93146.138470000005</v>
      </c>
      <c r="G23" s="66">
        <v>0.20718400000000001</v>
      </c>
      <c r="H23" s="43">
        <v>850</v>
      </c>
      <c r="I23" s="44">
        <v>95684.084705999994</v>
      </c>
      <c r="J23" s="74">
        <v>0.23294100000000001</v>
      </c>
      <c r="K23" s="44">
        <v>1071</v>
      </c>
      <c r="L23" s="44">
        <v>91131.895424999995</v>
      </c>
      <c r="M23" s="66">
        <v>0.18674099999999999</v>
      </c>
      <c r="N23" s="43">
        <v>0</v>
      </c>
      <c r="O23" s="44">
        <v>0</v>
      </c>
      <c r="P23" s="74">
        <v>0</v>
      </c>
    </row>
    <row r="24" spans="1:16" ht="15" customHeight="1" x14ac:dyDescent="0.25">
      <c r="A24" s="102"/>
      <c r="B24" s="105"/>
      <c r="C24" s="84" t="s">
        <v>50</v>
      </c>
      <c r="D24" s="44">
        <v>1049</v>
      </c>
      <c r="E24" s="53">
        <v>5.7029000000000003E-2</v>
      </c>
      <c r="F24" s="44">
        <v>112634.950429</v>
      </c>
      <c r="G24" s="66">
        <v>0.377502</v>
      </c>
      <c r="H24" s="43">
        <v>468</v>
      </c>
      <c r="I24" s="44">
        <v>117013.86752099999</v>
      </c>
      <c r="J24" s="74">
        <v>0.42948700000000001</v>
      </c>
      <c r="K24" s="44">
        <v>581</v>
      </c>
      <c r="L24" s="44">
        <v>109107.698795</v>
      </c>
      <c r="M24" s="66">
        <v>0.33562799999999998</v>
      </c>
      <c r="N24" s="43">
        <v>0</v>
      </c>
      <c r="O24" s="44">
        <v>0</v>
      </c>
      <c r="P24" s="74">
        <v>0</v>
      </c>
    </row>
    <row r="25" spans="1:16" ht="15" customHeight="1" x14ac:dyDescent="0.25">
      <c r="A25" s="102"/>
      <c r="B25" s="105"/>
      <c r="C25" s="84" t="s">
        <v>51</v>
      </c>
      <c r="D25" s="44">
        <v>718</v>
      </c>
      <c r="E25" s="53">
        <v>4.5149000000000002E-2</v>
      </c>
      <c r="F25" s="44">
        <v>117018.66713099999</v>
      </c>
      <c r="G25" s="66">
        <v>0.43732599999999999</v>
      </c>
      <c r="H25" s="43">
        <v>271</v>
      </c>
      <c r="I25" s="44">
        <v>114451.132841</v>
      </c>
      <c r="J25" s="74">
        <v>0.42066399999999998</v>
      </c>
      <c r="K25" s="44">
        <v>447</v>
      </c>
      <c r="L25" s="44">
        <v>118575.27069400001</v>
      </c>
      <c r="M25" s="66">
        <v>0.44742700000000002</v>
      </c>
      <c r="N25" s="43">
        <v>0</v>
      </c>
      <c r="O25" s="44">
        <v>0</v>
      </c>
      <c r="P25" s="74">
        <v>0</v>
      </c>
    </row>
    <row r="26" spans="1:16" s="3" customFormat="1" ht="15" customHeight="1" x14ac:dyDescent="0.25">
      <c r="A26" s="102"/>
      <c r="B26" s="105"/>
      <c r="C26" s="84" t="s">
        <v>52</v>
      </c>
      <c r="D26" s="35">
        <v>458</v>
      </c>
      <c r="E26" s="55">
        <v>3.3135999999999999E-2</v>
      </c>
      <c r="F26" s="35">
        <v>120968.40393</v>
      </c>
      <c r="G26" s="68">
        <v>0.44323099999999999</v>
      </c>
      <c r="H26" s="43">
        <v>179</v>
      </c>
      <c r="I26" s="44">
        <v>114781.340782</v>
      </c>
      <c r="J26" s="74">
        <v>0.318436</v>
      </c>
      <c r="K26" s="35">
        <v>279</v>
      </c>
      <c r="L26" s="35">
        <v>124937.88172</v>
      </c>
      <c r="M26" s="68">
        <v>0.52329700000000001</v>
      </c>
      <c r="N26" s="43">
        <v>0</v>
      </c>
      <c r="O26" s="44">
        <v>0</v>
      </c>
      <c r="P26" s="74">
        <v>0</v>
      </c>
    </row>
    <row r="27" spans="1:16" ht="15" customHeight="1" x14ac:dyDescent="0.25">
      <c r="A27" s="102"/>
      <c r="B27" s="105"/>
      <c r="C27" s="84" t="s">
        <v>53</v>
      </c>
      <c r="D27" s="44">
        <v>358</v>
      </c>
      <c r="E27" s="53">
        <v>3.2174000000000001E-2</v>
      </c>
      <c r="F27" s="44">
        <v>121393.684358</v>
      </c>
      <c r="G27" s="66">
        <v>0.47206700000000001</v>
      </c>
      <c r="H27" s="43">
        <v>143</v>
      </c>
      <c r="I27" s="44">
        <v>115391.160839</v>
      </c>
      <c r="J27" s="74">
        <v>0.34265699999999999</v>
      </c>
      <c r="K27" s="44">
        <v>215</v>
      </c>
      <c r="L27" s="44">
        <v>125386.060465</v>
      </c>
      <c r="M27" s="66">
        <v>0.55813999999999997</v>
      </c>
      <c r="N27" s="43">
        <v>0</v>
      </c>
      <c r="O27" s="44">
        <v>0</v>
      </c>
      <c r="P27" s="74">
        <v>0</v>
      </c>
    </row>
    <row r="28" spans="1:16" ht="15" customHeight="1" x14ac:dyDescent="0.25">
      <c r="A28" s="102"/>
      <c r="B28" s="105"/>
      <c r="C28" s="84" t="s">
        <v>54</v>
      </c>
      <c r="D28" s="44">
        <v>160</v>
      </c>
      <c r="E28" s="53">
        <v>1.7319999999999999E-2</v>
      </c>
      <c r="F28" s="44">
        <v>135636.90625</v>
      </c>
      <c r="G28" s="66">
        <v>0.35625000000000001</v>
      </c>
      <c r="H28" s="43">
        <v>61</v>
      </c>
      <c r="I28" s="44">
        <v>128083.147541</v>
      </c>
      <c r="J28" s="74">
        <v>0.213115</v>
      </c>
      <c r="K28" s="44">
        <v>99</v>
      </c>
      <c r="L28" s="44">
        <v>140291.242424</v>
      </c>
      <c r="M28" s="66">
        <v>0.44444400000000001</v>
      </c>
      <c r="N28" s="43">
        <v>0</v>
      </c>
      <c r="O28" s="44">
        <v>0</v>
      </c>
      <c r="P28" s="74">
        <v>0</v>
      </c>
    </row>
    <row r="29" spans="1:16" ht="15" customHeight="1" x14ac:dyDescent="0.25">
      <c r="A29" s="102"/>
      <c r="B29" s="105"/>
      <c r="C29" s="84" t="s">
        <v>55</v>
      </c>
      <c r="D29" s="44">
        <v>90</v>
      </c>
      <c r="E29" s="53">
        <v>1.269E-2</v>
      </c>
      <c r="F29" s="44">
        <v>136089.82222199999</v>
      </c>
      <c r="G29" s="66">
        <v>0.222222</v>
      </c>
      <c r="H29" s="43">
        <v>51</v>
      </c>
      <c r="I29" s="44">
        <v>118408.431373</v>
      </c>
      <c r="J29" s="74">
        <v>0.117647</v>
      </c>
      <c r="K29" s="44">
        <v>39</v>
      </c>
      <c r="L29" s="44">
        <v>159211.641026</v>
      </c>
      <c r="M29" s="66">
        <v>0.35897400000000002</v>
      </c>
      <c r="N29" s="43">
        <v>0</v>
      </c>
      <c r="O29" s="44">
        <v>0</v>
      </c>
      <c r="P29" s="74">
        <v>0</v>
      </c>
    </row>
    <row r="30" spans="1:16" s="3" customFormat="1" ht="15" customHeight="1" x14ac:dyDescent="0.25">
      <c r="A30" s="102"/>
      <c r="B30" s="105"/>
      <c r="C30" s="84" t="s">
        <v>56</v>
      </c>
      <c r="D30" s="35">
        <v>76</v>
      </c>
      <c r="E30" s="55">
        <v>7.1349999999999998E-3</v>
      </c>
      <c r="F30" s="35">
        <v>135698.276316</v>
      </c>
      <c r="G30" s="68">
        <v>0.131579</v>
      </c>
      <c r="H30" s="43">
        <v>63</v>
      </c>
      <c r="I30" s="44">
        <v>121170.30158699999</v>
      </c>
      <c r="J30" s="74">
        <v>6.3492000000000007E-2</v>
      </c>
      <c r="K30" s="35">
        <v>13</v>
      </c>
      <c r="L30" s="35">
        <v>206103.07692299999</v>
      </c>
      <c r="M30" s="68">
        <v>0.461538</v>
      </c>
      <c r="N30" s="43">
        <v>0</v>
      </c>
      <c r="O30" s="44">
        <v>0</v>
      </c>
      <c r="P30" s="74">
        <v>0</v>
      </c>
    </row>
    <row r="31" spans="1:16" s="3" customFormat="1" ht="15" customHeight="1" x14ac:dyDescent="0.25">
      <c r="A31" s="103"/>
      <c r="B31" s="106"/>
      <c r="C31" s="85" t="s">
        <v>9</v>
      </c>
      <c r="D31" s="46">
        <v>7861</v>
      </c>
      <c r="E31" s="54">
        <v>6.7516000000000007E-2</v>
      </c>
      <c r="F31" s="46">
        <v>99322.802442</v>
      </c>
      <c r="G31" s="67">
        <v>0.23203199999999999</v>
      </c>
      <c r="H31" s="87">
        <v>3530</v>
      </c>
      <c r="I31" s="46">
        <v>99715.260907000003</v>
      </c>
      <c r="J31" s="75">
        <v>0.22181300000000001</v>
      </c>
      <c r="K31" s="46">
        <v>4331</v>
      </c>
      <c r="L31" s="46">
        <v>99002.927498999998</v>
      </c>
      <c r="M31" s="67">
        <v>0.24035999999999999</v>
      </c>
      <c r="N31" s="87">
        <v>0</v>
      </c>
      <c r="O31" s="46">
        <v>0</v>
      </c>
      <c r="P31" s="75">
        <v>0</v>
      </c>
    </row>
    <row r="32" spans="1:16" ht="15" customHeight="1" x14ac:dyDescent="0.25">
      <c r="A32" s="101">
        <v>3</v>
      </c>
      <c r="B32" s="104" t="s">
        <v>58</v>
      </c>
      <c r="C32" s="84" t="s">
        <v>46</v>
      </c>
      <c r="D32" s="44">
        <v>18</v>
      </c>
      <c r="E32" s="44">
        <v>0</v>
      </c>
      <c r="F32" s="44">
        <v>5235.1210110000002</v>
      </c>
      <c r="G32" s="66">
        <v>-0.15348800000000001</v>
      </c>
      <c r="H32" s="43">
        <v>6</v>
      </c>
      <c r="I32" s="44">
        <v>6767.3123210000003</v>
      </c>
      <c r="J32" s="74">
        <v>-0.230769</v>
      </c>
      <c r="K32" s="44">
        <v>12</v>
      </c>
      <c r="L32" s="44">
        <v>2621.5181550000002</v>
      </c>
      <c r="M32" s="66">
        <v>-8.3333000000000004E-2</v>
      </c>
      <c r="N32" s="43">
        <v>0</v>
      </c>
      <c r="O32" s="44">
        <v>0</v>
      </c>
      <c r="P32" s="74">
        <v>0</v>
      </c>
    </row>
    <row r="33" spans="1:16" ht="15" customHeight="1" x14ac:dyDescent="0.25">
      <c r="A33" s="102"/>
      <c r="B33" s="105"/>
      <c r="C33" s="84" t="s">
        <v>47</v>
      </c>
      <c r="D33" s="44">
        <v>220</v>
      </c>
      <c r="E33" s="44">
        <v>0</v>
      </c>
      <c r="F33" s="44">
        <v>7236.7928709999996</v>
      </c>
      <c r="G33" s="66">
        <v>-1.872E-3</v>
      </c>
      <c r="H33" s="43">
        <v>145</v>
      </c>
      <c r="I33" s="44">
        <v>-16868.943833000001</v>
      </c>
      <c r="J33" s="74">
        <v>-5.0074E-2</v>
      </c>
      <c r="K33" s="44">
        <v>75</v>
      </c>
      <c r="L33" s="44">
        <v>11150.735952000001</v>
      </c>
      <c r="M33" s="66">
        <v>1.0449999999999999E-3</v>
      </c>
      <c r="N33" s="43">
        <v>0</v>
      </c>
      <c r="O33" s="44">
        <v>0</v>
      </c>
      <c r="P33" s="74">
        <v>0</v>
      </c>
    </row>
    <row r="34" spans="1:16" ht="15" customHeight="1" x14ac:dyDescent="0.25">
      <c r="A34" s="102"/>
      <c r="B34" s="105"/>
      <c r="C34" s="84" t="s">
        <v>48</v>
      </c>
      <c r="D34" s="44">
        <v>1452</v>
      </c>
      <c r="E34" s="44">
        <v>0</v>
      </c>
      <c r="F34" s="44">
        <v>10281.305065</v>
      </c>
      <c r="G34" s="66">
        <v>-3.8224000000000001E-2</v>
      </c>
      <c r="H34" s="43">
        <v>961</v>
      </c>
      <c r="I34" s="44">
        <v>-6912.7640780000002</v>
      </c>
      <c r="J34" s="74">
        <v>-0.111192</v>
      </c>
      <c r="K34" s="44">
        <v>491</v>
      </c>
      <c r="L34" s="44">
        <v>14655.006715</v>
      </c>
      <c r="M34" s="66">
        <v>-2.0573000000000001E-2</v>
      </c>
      <c r="N34" s="43">
        <v>0</v>
      </c>
      <c r="O34" s="44">
        <v>0</v>
      </c>
      <c r="P34" s="74">
        <v>0</v>
      </c>
    </row>
    <row r="35" spans="1:16" ht="15" customHeight="1" x14ac:dyDescent="0.25">
      <c r="A35" s="102"/>
      <c r="B35" s="105"/>
      <c r="C35" s="84" t="s">
        <v>49</v>
      </c>
      <c r="D35" s="44">
        <v>503</v>
      </c>
      <c r="E35" s="44">
        <v>0</v>
      </c>
      <c r="F35" s="44">
        <v>853.66220899999996</v>
      </c>
      <c r="G35" s="66">
        <v>-9.1828999999999994E-2</v>
      </c>
      <c r="H35" s="43">
        <v>479</v>
      </c>
      <c r="I35" s="44">
        <v>-34181.281730000002</v>
      </c>
      <c r="J35" s="74">
        <v>-0.26301600000000003</v>
      </c>
      <c r="K35" s="44">
        <v>24</v>
      </c>
      <c r="L35" s="44">
        <v>12153.213104</v>
      </c>
      <c r="M35" s="66">
        <v>-4.2485000000000002E-2</v>
      </c>
      <c r="N35" s="43">
        <v>0</v>
      </c>
      <c r="O35" s="44">
        <v>0</v>
      </c>
      <c r="P35" s="74">
        <v>0</v>
      </c>
    </row>
    <row r="36" spans="1:16" ht="15" customHeight="1" x14ac:dyDescent="0.25">
      <c r="A36" s="102"/>
      <c r="B36" s="105"/>
      <c r="C36" s="84" t="s">
        <v>50</v>
      </c>
      <c r="D36" s="44">
        <v>-130</v>
      </c>
      <c r="E36" s="44">
        <v>0</v>
      </c>
      <c r="F36" s="44">
        <v>2284.0264339999999</v>
      </c>
      <c r="G36" s="66">
        <v>-0.184839</v>
      </c>
      <c r="H36" s="43">
        <v>152</v>
      </c>
      <c r="I36" s="44">
        <v>-23948.751055000001</v>
      </c>
      <c r="J36" s="74">
        <v>-0.26671499999999998</v>
      </c>
      <c r="K36" s="44">
        <v>-282</v>
      </c>
      <c r="L36" s="44">
        <v>9965.6919359999993</v>
      </c>
      <c r="M36" s="66">
        <v>-0.17769699999999999</v>
      </c>
      <c r="N36" s="43">
        <v>0</v>
      </c>
      <c r="O36" s="44">
        <v>0</v>
      </c>
      <c r="P36" s="74">
        <v>0</v>
      </c>
    </row>
    <row r="37" spans="1:16" ht="15" customHeight="1" x14ac:dyDescent="0.25">
      <c r="A37" s="102"/>
      <c r="B37" s="105"/>
      <c r="C37" s="84" t="s">
        <v>51</v>
      </c>
      <c r="D37" s="44">
        <v>-117</v>
      </c>
      <c r="E37" s="44">
        <v>0</v>
      </c>
      <c r="F37" s="44">
        <v>2249.5316400000002</v>
      </c>
      <c r="G37" s="66">
        <v>-0.19381200000000001</v>
      </c>
      <c r="H37" s="43">
        <v>43</v>
      </c>
      <c r="I37" s="44">
        <v>-26098.653249999999</v>
      </c>
      <c r="J37" s="74">
        <v>-0.29424800000000001</v>
      </c>
      <c r="K37" s="44">
        <v>-160</v>
      </c>
      <c r="L37" s="44">
        <v>13489.806269000001</v>
      </c>
      <c r="M37" s="66">
        <v>-0.15224299999999999</v>
      </c>
      <c r="N37" s="43">
        <v>0</v>
      </c>
      <c r="O37" s="44">
        <v>0</v>
      </c>
      <c r="P37" s="74">
        <v>0</v>
      </c>
    </row>
    <row r="38" spans="1:16" s="3" customFormat="1" ht="15" customHeight="1" x14ac:dyDescent="0.25">
      <c r="A38" s="102"/>
      <c r="B38" s="105"/>
      <c r="C38" s="84" t="s">
        <v>52</v>
      </c>
      <c r="D38" s="35">
        <v>-240</v>
      </c>
      <c r="E38" s="35">
        <v>0</v>
      </c>
      <c r="F38" s="35">
        <v>-604.93887400000006</v>
      </c>
      <c r="G38" s="68">
        <v>-0.30318699999999998</v>
      </c>
      <c r="H38" s="43">
        <v>-9</v>
      </c>
      <c r="I38" s="44">
        <v>-17688.143562000001</v>
      </c>
      <c r="J38" s="74">
        <v>-0.35177700000000001</v>
      </c>
      <c r="K38" s="35">
        <v>-231</v>
      </c>
      <c r="L38" s="35">
        <v>7381.1557970000003</v>
      </c>
      <c r="M38" s="68">
        <v>-0.25121199999999999</v>
      </c>
      <c r="N38" s="43">
        <v>0</v>
      </c>
      <c r="O38" s="44">
        <v>0</v>
      </c>
      <c r="P38" s="74">
        <v>0</v>
      </c>
    </row>
    <row r="39" spans="1:16" ht="15" customHeight="1" x14ac:dyDescent="0.25">
      <c r="A39" s="102"/>
      <c r="B39" s="105"/>
      <c r="C39" s="84" t="s">
        <v>53</v>
      </c>
      <c r="D39" s="44">
        <v>-147</v>
      </c>
      <c r="E39" s="44">
        <v>0</v>
      </c>
      <c r="F39" s="44">
        <v>-5038.828109</v>
      </c>
      <c r="G39" s="66">
        <v>-0.28040799999999999</v>
      </c>
      <c r="H39" s="43">
        <v>7</v>
      </c>
      <c r="I39" s="44">
        <v>-15178.980194</v>
      </c>
      <c r="J39" s="74">
        <v>-0.25293100000000002</v>
      </c>
      <c r="K39" s="44">
        <v>-154</v>
      </c>
      <c r="L39" s="44">
        <v>478.52763399999998</v>
      </c>
      <c r="M39" s="66">
        <v>-0.25215900000000002</v>
      </c>
      <c r="N39" s="43">
        <v>0</v>
      </c>
      <c r="O39" s="44">
        <v>0</v>
      </c>
      <c r="P39" s="74">
        <v>0</v>
      </c>
    </row>
    <row r="40" spans="1:16" ht="15" customHeight="1" x14ac:dyDescent="0.25">
      <c r="A40" s="102"/>
      <c r="B40" s="105"/>
      <c r="C40" s="84" t="s">
        <v>54</v>
      </c>
      <c r="D40" s="44">
        <v>-232</v>
      </c>
      <c r="E40" s="44">
        <v>0</v>
      </c>
      <c r="F40" s="44">
        <v>-925.70763899999997</v>
      </c>
      <c r="G40" s="66">
        <v>-0.49068899999999999</v>
      </c>
      <c r="H40" s="43">
        <v>-46</v>
      </c>
      <c r="I40" s="44">
        <v>-1429.6362429999999</v>
      </c>
      <c r="J40" s="74">
        <v>-0.1981</v>
      </c>
      <c r="K40" s="44">
        <v>-186</v>
      </c>
      <c r="L40" s="44">
        <v>1081.8502149999999</v>
      </c>
      <c r="M40" s="66">
        <v>-0.56608199999999997</v>
      </c>
      <c r="N40" s="43">
        <v>0</v>
      </c>
      <c r="O40" s="44">
        <v>0</v>
      </c>
      <c r="P40" s="74">
        <v>0</v>
      </c>
    </row>
    <row r="41" spans="1:16" ht="15" customHeight="1" x14ac:dyDescent="0.25">
      <c r="A41" s="102"/>
      <c r="B41" s="105"/>
      <c r="C41" s="84" t="s">
        <v>55</v>
      </c>
      <c r="D41" s="44">
        <v>-287</v>
      </c>
      <c r="E41" s="44">
        <v>0</v>
      </c>
      <c r="F41" s="44">
        <v>-8287.7646199999999</v>
      </c>
      <c r="G41" s="66">
        <v>-0.39051000000000002</v>
      </c>
      <c r="H41" s="43">
        <v>-97</v>
      </c>
      <c r="I41" s="44">
        <v>-19915.250951000002</v>
      </c>
      <c r="J41" s="74">
        <v>-0.145866</v>
      </c>
      <c r="K41" s="44">
        <v>-190</v>
      </c>
      <c r="L41" s="44">
        <v>10921.487071</v>
      </c>
      <c r="M41" s="66">
        <v>-0.47945399999999999</v>
      </c>
      <c r="N41" s="43">
        <v>0</v>
      </c>
      <c r="O41" s="44">
        <v>0</v>
      </c>
      <c r="P41" s="74">
        <v>0</v>
      </c>
    </row>
    <row r="42" spans="1:16" s="3" customFormat="1" ht="15" customHeight="1" x14ac:dyDescent="0.25">
      <c r="A42" s="102"/>
      <c r="B42" s="105"/>
      <c r="C42" s="84" t="s">
        <v>56</v>
      </c>
      <c r="D42" s="35">
        <v>-473</v>
      </c>
      <c r="E42" s="35">
        <v>0</v>
      </c>
      <c r="F42" s="35">
        <v>-25749.078004999999</v>
      </c>
      <c r="G42" s="68">
        <v>-0.25457800000000003</v>
      </c>
      <c r="H42" s="43">
        <v>-137</v>
      </c>
      <c r="I42" s="44">
        <v>-22103.766614</v>
      </c>
      <c r="J42" s="74">
        <v>8.4919999999999995E-3</v>
      </c>
      <c r="K42" s="35">
        <v>-336</v>
      </c>
      <c r="L42" s="35">
        <v>34241.231989</v>
      </c>
      <c r="M42" s="68">
        <v>-0.11439299999999999</v>
      </c>
      <c r="N42" s="43">
        <v>0</v>
      </c>
      <c r="O42" s="44">
        <v>0</v>
      </c>
      <c r="P42" s="74">
        <v>0</v>
      </c>
    </row>
    <row r="43" spans="1:16" s="3" customFormat="1" ht="15" customHeight="1" x14ac:dyDescent="0.25">
      <c r="A43" s="103"/>
      <c r="B43" s="106"/>
      <c r="C43" s="85" t="s">
        <v>9</v>
      </c>
      <c r="D43" s="46">
        <v>567</v>
      </c>
      <c r="E43" s="46">
        <v>0</v>
      </c>
      <c r="F43" s="46">
        <v>-10652.740168</v>
      </c>
      <c r="G43" s="67">
        <v>-0.24054900000000001</v>
      </c>
      <c r="H43" s="87">
        <v>1504</v>
      </c>
      <c r="I43" s="46">
        <v>-29457.242412</v>
      </c>
      <c r="J43" s="75">
        <v>-0.23968700000000001</v>
      </c>
      <c r="K43" s="46">
        <v>-937</v>
      </c>
      <c r="L43" s="46">
        <v>-3589.7293110000001</v>
      </c>
      <c r="M43" s="67">
        <v>-0.236481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37</v>
      </c>
      <c r="E45" s="53">
        <v>3.2656999999999999E-2</v>
      </c>
      <c r="F45" s="44">
        <v>96027.702703000003</v>
      </c>
      <c r="G45" s="66">
        <v>0.21621599999999999</v>
      </c>
      <c r="H45" s="43">
        <v>6</v>
      </c>
      <c r="I45" s="44">
        <v>75551.166666999998</v>
      </c>
      <c r="J45" s="74">
        <v>0</v>
      </c>
      <c r="K45" s="44">
        <v>31</v>
      </c>
      <c r="L45" s="44">
        <v>99990.903225999995</v>
      </c>
      <c r="M45" s="66">
        <v>0.25806499999999999</v>
      </c>
      <c r="N45" s="43">
        <v>0</v>
      </c>
      <c r="O45" s="44">
        <v>0</v>
      </c>
      <c r="P45" s="74">
        <v>0</v>
      </c>
    </row>
    <row r="46" spans="1:16" ht="15" customHeight="1" x14ac:dyDescent="0.25">
      <c r="A46" s="102"/>
      <c r="B46" s="105"/>
      <c r="C46" s="84" t="s">
        <v>48</v>
      </c>
      <c r="D46" s="44">
        <v>433</v>
      </c>
      <c r="E46" s="53">
        <v>4.3661999999999999E-2</v>
      </c>
      <c r="F46" s="44">
        <v>96029.937644000005</v>
      </c>
      <c r="G46" s="66">
        <v>0.20785200000000001</v>
      </c>
      <c r="H46" s="43">
        <v>183</v>
      </c>
      <c r="I46" s="44">
        <v>99263.278688999999</v>
      </c>
      <c r="J46" s="74">
        <v>0.19672100000000001</v>
      </c>
      <c r="K46" s="44">
        <v>250</v>
      </c>
      <c r="L46" s="44">
        <v>93663.131999999998</v>
      </c>
      <c r="M46" s="66">
        <v>0.216</v>
      </c>
      <c r="N46" s="43">
        <v>0</v>
      </c>
      <c r="O46" s="44">
        <v>0</v>
      </c>
      <c r="P46" s="74">
        <v>0</v>
      </c>
    </row>
    <row r="47" spans="1:16" ht="15" customHeight="1" x14ac:dyDescent="0.25">
      <c r="A47" s="102"/>
      <c r="B47" s="105"/>
      <c r="C47" s="84" t="s">
        <v>49</v>
      </c>
      <c r="D47" s="44">
        <v>1168</v>
      </c>
      <c r="E47" s="53">
        <v>6.1348E-2</v>
      </c>
      <c r="F47" s="44">
        <v>114105.090753</v>
      </c>
      <c r="G47" s="66">
        <v>0.46746599999999999</v>
      </c>
      <c r="H47" s="43">
        <v>537</v>
      </c>
      <c r="I47" s="44">
        <v>116238.540037</v>
      </c>
      <c r="J47" s="74">
        <v>0.396648</v>
      </c>
      <c r="K47" s="44">
        <v>631</v>
      </c>
      <c r="L47" s="44">
        <v>112289.461173</v>
      </c>
      <c r="M47" s="66">
        <v>0.52773400000000004</v>
      </c>
      <c r="N47" s="43">
        <v>0</v>
      </c>
      <c r="O47" s="44">
        <v>0</v>
      </c>
      <c r="P47" s="74">
        <v>0</v>
      </c>
    </row>
    <row r="48" spans="1:16" ht="15" customHeight="1" x14ac:dyDescent="0.25">
      <c r="A48" s="102"/>
      <c r="B48" s="105"/>
      <c r="C48" s="84" t="s">
        <v>50</v>
      </c>
      <c r="D48" s="44">
        <v>1023</v>
      </c>
      <c r="E48" s="53">
        <v>5.5615999999999999E-2</v>
      </c>
      <c r="F48" s="44">
        <v>138340.07624600001</v>
      </c>
      <c r="G48" s="66">
        <v>0.73118300000000003</v>
      </c>
      <c r="H48" s="43">
        <v>433</v>
      </c>
      <c r="I48" s="44">
        <v>136383.26558899999</v>
      </c>
      <c r="J48" s="74">
        <v>0.62817599999999996</v>
      </c>
      <c r="K48" s="44">
        <v>590</v>
      </c>
      <c r="L48" s="44">
        <v>139776.176271</v>
      </c>
      <c r="M48" s="66">
        <v>0.80678000000000005</v>
      </c>
      <c r="N48" s="43">
        <v>0</v>
      </c>
      <c r="O48" s="44">
        <v>0</v>
      </c>
      <c r="P48" s="74">
        <v>0</v>
      </c>
    </row>
    <row r="49" spans="1:16" ht="15" customHeight="1" x14ac:dyDescent="0.25">
      <c r="A49" s="102"/>
      <c r="B49" s="105"/>
      <c r="C49" s="84" t="s">
        <v>51</v>
      </c>
      <c r="D49" s="44">
        <v>703</v>
      </c>
      <c r="E49" s="53">
        <v>4.4205000000000001E-2</v>
      </c>
      <c r="F49" s="44">
        <v>150196.82361299999</v>
      </c>
      <c r="G49" s="66">
        <v>0.93883399999999995</v>
      </c>
      <c r="H49" s="43">
        <v>271</v>
      </c>
      <c r="I49" s="44">
        <v>144436.206642</v>
      </c>
      <c r="J49" s="74">
        <v>0.73062700000000003</v>
      </c>
      <c r="K49" s="44">
        <v>432</v>
      </c>
      <c r="L49" s="44">
        <v>153810.543981</v>
      </c>
      <c r="M49" s="66">
        <v>1.0694440000000001</v>
      </c>
      <c r="N49" s="43">
        <v>0</v>
      </c>
      <c r="O49" s="44">
        <v>0</v>
      </c>
      <c r="P49" s="74">
        <v>0</v>
      </c>
    </row>
    <row r="50" spans="1:16" s="3" customFormat="1" ht="15" customHeight="1" x14ac:dyDescent="0.25">
      <c r="A50" s="102"/>
      <c r="B50" s="105"/>
      <c r="C50" s="84" t="s">
        <v>52</v>
      </c>
      <c r="D50" s="35">
        <v>459</v>
      </c>
      <c r="E50" s="55">
        <v>3.3208000000000001E-2</v>
      </c>
      <c r="F50" s="35">
        <v>154231.538126</v>
      </c>
      <c r="G50" s="68">
        <v>1.0196080000000001</v>
      </c>
      <c r="H50" s="43">
        <v>159</v>
      </c>
      <c r="I50" s="44">
        <v>145989.04402500001</v>
      </c>
      <c r="J50" s="74">
        <v>0.77987399999999996</v>
      </c>
      <c r="K50" s="35">
        <v>300</v>
      </c>
      <c r="L50" s="35">
        <v>158600.06</v>
      </c>
      <c r="M50" s="68">
        <v>1.1466670000000001</v>
      </c>
      <c r="N50" s="43">
        <v>0</v>
      </c>
      <c r="O50" s="44">
        <v>0</v>
      </c>
      <c r="P50" s="74">
        <v>0</v>
      </c>
    </row>
    <row r="51" spans="1:16" ht="15" customHeight="1" x14ac:dyDescent="0.25">
      <c r="A51" s="102"/>
      <c r="B51" s="105"/>
      <c r="C51" s="84" t="s">
        <v>53</v>
      </c>
      <c r="D51" s="44">
        <v>292</v>
      </c>
      <c r="E51" s="53">
        <v>2.6242000000000001E-2</v>
      </c>
      <c r="F51" s="44">
        <v>145065.267123</v>
      </c>
      <c r="G51" s="66">
        <v>0.78082200000000002</v>
      </c>
      <c r="H51" s="43">
        <v>115</v>
      </c>
      <c r="I51" s="44">
        <v>142190.52173899999</v>
      </c>
      <c r="J51" s="74">
        <v>0.64347799999999999</v>
      </c>
      <c r="K51" s="44">
        <v>177</v>
      </c>
      <c r="L51" s="44">
        <v>146933.039548</v>
      </c>
      <c r="M51" s="66">
        <v>0.87005600000000005</v>
      </c>
      <c r="N51" s="43">
        <v>0</v>
      </c>
      <c r="O51" s="44">
        <v>0</v>
      </c>
      <c r="P51" s="74">
        <v>0</v>
      </c>
    </row>
    <row r="52" spans="1:16" ht="15" customHeight="1" x14ac:dyDescent="0.25">
      <c r="A52" s="102"/>
      <c r="B52" s="105"/>
      <c r="C52" s="84" t="s">
        <v>54</v>
      </c>
      <c r="D52" s="44">
        <v>119</v>
      </c>
      <c r="E52" s="53">
        <v>1.2881999999999999E-2</v>
      </c>
      <c r="F52" s="44">
        <v>172805.09243700001</v>
      </c>
      <c r="G52" s="66">
        <v>0.89915999999999996</v>
      </c>
      <c r="H52" s="43">
        <v>38</v>
      </c>
      <c r="I52" s="44">
        <v>167986.921053</v>
      </c>
      <c r="J52" s="74">
        <v>0.5</v>
      </c>
      <c r="K52" s="44">
        <v>81</v>
      </c>
      <c r="L52" s="44">
        <v>175065.469136</v>
      </c>
      <c r="M52" s="66">
        <v>1.0864199999999999</v>
      </c>
      <c r="N52" s="43">
        <v>0</v>
      </c>
      <c r="O52" s="44">
        <v>0</v>
      </c>
      <c r="P52" s="74">
        <v>0</v>
      </c>
    </row>
    <row r="53" spans="1:16" ht="15" customHeight="1" x14ac:dyDescent="0.25">
      <c r="A53" s="102"/>
      <c r="B53" s="105"/>
      <c r="C53" s="84" t="s">
        <v>55</v>
      </c>
      <c r="D53" s="44">
        <v>43</v>
      </c>
      <c r="E53" s="53">
        <v>6.0629999999999998E-3</v>
      </c>
      <c r="F53" s="44">
        <v>168778.13953499999</v>
      </c>
      <c r="G53" s="66">
        <v>0.581395</v>
      </c>
      <c r="H53" s="43">
        <v>15</v>
      </c>
      <c r="I53" s="44">
        <v>168524.66666700001</v>
      </c>
      <c r="J53" s="74">
        <v>0.4</v>
      </c>
      <c r="K53" s="44">
        <v>28</v>
      </c>
      <c r="L53" s="44">
        <v>168913.928571</v>
      </c>
      <c r="M53" s="66">
        <v>0.67857100000000004</v>
      </c>
      <c r="N53" s="43">
        <v>0</v>
      </c>
      <c r="O53" s="44">
        <v>0</v>
      </c>
      <c r="P53" s="74">
        <v>0</v>
      </c>
    </row>
    <row r="54" spans="1:16" s="3" customFormat="1" ht="15" customHeight="1" x14ac:dyDescent="0.25">
      <c r="A54" s="102"/>
      <c r="B54" s="105"/>
      <c r="C54" s="84" t="s">
        <v>56</v>
      </c>
      <c r="D54" s="35">
        <v>14</v>
      </c>
      <c r="E54" s="55">
        <v>1.3140000000000001E-3</v>
      </c>
      <c r="F54" s="35">
        <v>224421.214286</v>
      </c>
      <c r="G54" s="68">
        <v>0.64285700000000001</v>
      </c>
      <c r="H54" s="43">
        <v>3</v>
      </c>
      <c r="I54" s="44">
        <v>185298.33333299999</v>
      </c>
      <c r="J54" s="74">
        <v>0</v>
      </c>
      <c r="K54" s="35">
        <v>11</v>
      </c>
      <c r="L54" s="35">
        <v>235091.09090899999</v>
      </c>
      <c r="M54" s="68">
        <v>0.81818199999999996</v>
      </c>
      <c r="N54" s="43">
        <v>0</v>
      </c>
      <c r="O54" s="44">
        <v>0</v>
      </c>
      <c r="P54" s="74">
        <v>0</v>
      </c>
    </row>
    <row r="55" spans="1:16" s="3" customFormat="1" ht="15" customHeight="1" x14ac:dyDescent="0.25">
      <c r="A55" s="103"/>
      <c r="B55" s="106"/>
      <c r="C55" s="85" t="s">
        <v>9</v>
      </c>
      <c r="D55" s="46">
        <v>4291</v>
      </c>
      <c r="E55" s="54">
        <v>3.6853999999999998E-2</v>
      </c>
      <c r="F55" s="46">
        <v>132750.756467</v>
      </c>
      <c r="G55" s="67">
        <v>0.67327000000000004</v>
      </c>
      <c r="H55" s="87">
        <v>1760</v>
      </c>
      <c r="I55" s="46">
        <v>129696.696023</v>
      </c>
      <c r="J55" s="75">
        <v>0.53522700000000001</v>
      </c>
      <c r="K55" s="46">
        <v>2531</v>
      </c>
      <c r="L55" s="46">
        <v>134874.48083799999</v>
      </c>
      <c r="M55" s="67">
        <v>0.76926099999999997</v>
      </c>
      <c r="N55" s="87">
        <v>0</v>
      </c>
      <c r="O55" s="46">
        <v>0</v>
      </c>
      <c r="P55" s="75">
        <v>0</v>
      </c>
    </row>
    <row r="56" spans="1:16" ht="15" customHeight="1" x14ac:dyDescent="0.25">
      <c r="A56" s="101">
        <v>5</v>
      </c>
      <c r="B56" s="104" t="s">
        <v>60</v>
      </c>
      <c r="C56" s="84" t="s">
        <v>46</v>
      </c>
      <c r="D56" s="44">
        <v>114</v>
      </c>
      <c r="E56" s="53">
        <v>1</v>
      </c>
      <c r="F56" s="44">
        <v>54196.157894999997</v>
      </c>
      <c r="G56" s="66">
        <v>6.1404E-2</v>
      </c>
      <c r="H56" s="43">
        <v>61</v>
      </c>
      <c r="I56" s="44">
        <v>60064.704918000003</v>
      </c>
      <c r="J56" s="74">
        <v>3.2786999999999997E-2</v>
      </c>
      <c r="K56" s="44">
        <v>53</v>
      </c>
      <c r="L56" s="44">
        <v>47441.792453000002</v>
      </c>
      <c r="M56" s="66">
        <v>9.4339999999999993E-2</v>
      </c>
      <c r="N56" s="43">
        <v>0</v>
      </c>
      <c r="O56" s="44">
        <v>0</v>
      </c>
      <c r="P56" s="74">
        <v>0</v>
      </c>
    </row>
    <row r="57" spans="1:16" ht="15" customHeight="1" x14ac:dyDescent="0.25">
      <c r="A57" s="102"/>
      <c r="B57" s="105"/>
      <c r="C57" s="84" t="s">
        <v>47</v>
      </c>
      <c r="D57" s="44">
        <v>1133</v>
      </c>
      <c r="E57" s="53">
        <v>1</v>
      </c>
      <c r="F57" s="44">
        <v>71972.210061999998</v>
      </c>
      <c r="G57" s="66">
        <v>8.6496000000000003E-2</v>
      </c>
      <c r="H57" s="43">
        <v>328</v>
      </c>
      <c r="I57" s="44">
        <v>79909.667683000007</v>
      </c>
      <c r="J57" s="74">
        <v>0.115854</v>
      </c>
      <c r="K57" s="44">
        <v>805</v>
      </c>
      <c r="L57" s="44">
        <v>68738.065839000003</v>
      </c>
      <c r="M57" s="66">
        <v>7.4534000000000003E-2</v>
      </c>
      <c r="N57" s="43">
        <v>0</v>
      </c>
      <c r="O57" s="44">
        <v>0</v>
      </c>
      <c r="P57" s="74">
        <v>0</v>
      </c>
    </row>
    <row r="58" spans="1:16" ht="15" customHeight="1" x14ac:dyDescent="0.25">
      <c r="A58" s="102"/>
      <c r="B58" s="105"/>
      <c r="C58" s="84" t="s">
        <v>48</v>
      </c>
      <c r="D58" s="44">
        <v>9917</v>
      </c>
      <c r="E58" s="53">
        <v>1</v>
      </c>
      <c r="F58" s="44">
        <v>82384.160936</v>
      </c>
      <c r="G58" s="66">
        <v>0.110013</v>
      </c>
      <c r="H58" s="43">
        <v>3869</v>
      </c>
      <c r="I58" s="44">
        <v>93356.058155000006</v>
      </c>
      <c r="J58" s="74">
        <v>0.13672799999999999</v>
      </c>
      <c r="K58" s="44">
        <v>6048</v>
      </c>
      <c r="L58" s="44">
        <v>75365.267030000003</v>
      </c>
      <c r="M58" s="66">
        <v>9.2923000000000006E-2</v>
      </c>
      <c r="N58" s="43">
        <v>0</v>
      </c>
      <c r="O58" s="44">
        <v>0</v>
      </c>
      <c r="P58" s="74">
        <v>0</v>
      </c>
    </row>
    <row r="59" spans="1:16" ht="15" customHeight="1" x14ac:dyDescent="0.25">
      <c r="A59" s="102"/>
      <c r="B59" s="105"/>
      <c r="C59" s="84" t="s">
        <v>49</v>
      </c>
      <c r="D59" s="44">
        <v>19039</v>
      </c>
      <c r="E59" s="53">
        <v>1</v>
      </c>
      <c r="F59" s="44">
        <v>96333.733284000002</v>
      </c>
      <c r="G59" s="66">
        <v>0.28047699999999998</v>
      </c>
      <c r="H59" s="43">
        <v>7192</v>
      </c>
      <c r="I59" s="44">
        <v>112079.329811</v>
      </c>
      <c r="J59" s="74">
        <v>0.31674099999999999</v>
      </c>
      <c r="K59" s="44">
        <v>11847</v>
      </c>
      <c r="L59" s="44">
        <v>86774.998565000002</v>
      </c>
      <c r="M59" s="66">
        <v>0.25846200000000003</v>
      </c>
      <c r="N59" s="43">
        <v>0</v>
      </c>
      <c r="O59" s="44">
        <v>0</v>
      </c>
      <c r="P59" s="74">
        <v>0</v>
      </c>
    </row>
    <row r="60" spans="1:16" ht="15" customHeight="1" x14ac:dyDescent="0.25">
      <c r="A60" s="102"/>
      <c r="B60" s="105"/>
      <c r="C60" s="84" t="s">
        <v>50</v>
      </c>
      <c r="D60" s="44">
        <v>18394</v>
      </c>
      <c r="E60" s="53">
        <v>1</v>
      </c>
      <c r="F60" s="44">
        <v>119175.09443300001</v>
      </c>
      <c r="G60" s="66">
        <v>0.59508499999999998</v>
      </c>
      <c r="H60" s="43">
        <v>6826</v>
      </c>
      <c r="I60" s="44">
        <v>137815.456783</v>
      </c>
      <c r="J60" s="74">
        <v>0.60665100000000005</v>
      </c>
      <c r="K60" s="44">
        <v>11568</v>
      </c>
      <c r="L60" s="44">
        <v>108175.86263800001</v>
      </c>
      <c r="M60" s="66">
        <v>0.58826100000000003</v>
      </c>
      <c r="N60" s="43">
        <v>0</v>
      </c>
      <c r="O60" s="44">
        <v>0</v>
      </c>
      <c r="P60" s="74">
        <v>0</v>
      </c>
    </row>
    <row r="61" spans="1:16" ht="15" customHeight="1" x14ac:dyDescent="0.25">
      <c r="A61" s="102"/>
      <c r="B61" s="105"/>
      <c r="C61" s="84" t="s">
        <v>51</v>
      </c>
      <c r="D61" s="44">
        <v>15903</v>
      </c>
      <c r="E61" s="53">
        <v>1</v>
      </c>
      <c r="F61" s="44">
        <v>134786.02320299999</v>
      </c>
      <c r="G61" s="66">
        <v>0.88203500000000001</v>
      </c>
      <c r="H61" s="43">
        <v>5891</v>
      </c>
      <c r="I61" s="44">
        <v>146638.91699200001</v>
      </c>
      <c r="J61" s="74">
        <v>0.77508100000000002</v>
      </c>
      <c r="K61" s="44">
        <v>10012</v>
      </c>
      <c r="L61" s="44">
        <v>127811.85247699999</v>
      </c>
      <c r="M61" s="66">
        <v>0.94496599999999997</v>
      </c>
      <c r="N61" s="43">
        <v>0</v>
      </c>
      <c r="O61" s="44">
        <v>0</v>
      </c>
      <c r="P61" s="74">
        <v>0</v>
      </c>
    </row>
    <row r="62" spans="1:16" s="3" customFormat="1" ht="15" customHeight="1" x14ac:dyDescent="0.25">
      <c r="A62" s="102"/>
      <c r="B62" s="105"/>
      <c r="C62" s="84" t="s">
        <v>52</v>
      </c>
      <c r="D62" s="35">
        <v>13822</v>
      </c>
      <c r="E62" s="55">
        <v>1</v>
      </c>
      <c r="F62" s="35">
        <v>144224.44494300001</v>
      </c>
      <c r="G62" s="68">
        <v>1.0509329999999999</v>
      </c>
      <c r="H62" s="43">
        <v>5083</v>
      </c>
      <c r="I62" s="44">
        <v>149174.76569</v>
      </c>
      <c r="J62" s="74">
        <v>0.81211900000000004</v>
      </c>
      <c r="K62" s="35">
        <v>8739</v>
      </c>
      <c r="L62" s="35">
        <v>141345.113171</v>
      </c>
      <c r="M62" s="68">
        <v>1.1898390000000001</v>
      </c>
      <c r="N62" s="43">
        <v>0</v>
      </c>
      <c r="O62" s="44">
        <v>0</v>
      </c>
      <c r="P62" s="74">
        <v>0</v>
      </c>
    </row>
    <row r="63" spans="1:16" ht="15" customHeight="1" x14ac:dyDescent="0.25">
      <c r="A63" s="102"/>
      <c r="B63" s="105"/>
      <c r="C63" s="84" t="s">
        <v>53</v>
      </c>
      <c r="D63" s="44">
        <v>11127</v>
      </c>
      <c r="E63" s="53">
        <v>1</v>
      </c>
      <c r="F63" s="44">
        <v>148584.814595</v>
      </c>
      <c r="G63" s="66">
        <v>1.076031</v>
      </c>
      <c r="H63" s="43">
        <v>4068</v>
      </c>
      <c r="I63" s="44">
        <v>145126.94272399999</v>
      </c>
      <c r="J63" s="74">
        <v>0.69764000000000004</v>
      </c>
      <c r="K63" s="44">
        <v>7059</v>
      </c>
      <c r="L63" s="44">
        <v>150577.536337</v>
      </c>
      <c r="M63" s="66">
        <v>1.2940929999999999</v>
      </c>
      <c r="N63" s="43">
        <v>0</v>
      </c>
      <c r="O63" s="44">
        <v>0</v>
      </c>
      <c r="P63" s="74">
        <v>0</v>
      </c>
    </row>
    <row r="64" spans="1:16" ht="15" customHeight="1" x14ac:dyDescent="0.25">
      <c r="A64" s="102"/>
      <c r="B64" s="105"/>
      <c r="C64" s="84" t="s">
        <v>54</v>
      </c>
      <c r="D64" s="44">
        <v>9238</v>
      </c>
      <c r="E64" s="53">
        <v>1</v>
      </c>
      <c r="F64" s="44">
        <v>155049.41329299999</v>
      </c>
      <c r="G64" s="66">
        <v>0.97737600000000002</v>
      </c>
      <c r="H64" s="43">
        <v>3420</v>
      </c>
      <c r="I64" s="44">
        <v>143421.17660800001</v>
      </c>
      <c r="J64" s="74">
        <v>0.50614000000000003</v>
      </c>
      <c r="K64" s="44">
        <v>5818</v>
      </c>
      <c r="L64" s="44">
        <v>161884.849777</v>
      </c>
      <c r="M64" s="66">
        <v>1.254383</v>
      </c>
      <c r="N64" s="43">
        <v>0</v>
      </c>
      <c r="O64" s="44">
        <v>0</v>
      </c>
      <c r="P64" s="74">
        <v>0</v>
      </c>
    </row>
    <row r="65" spans="1:16" ht="15" customHeight="1" x14ac:dyDescent="0.25">
      <c r="A65" s="102"/>
      <c r="B65" s="105"/>
      <c r="C65" s="84" t="s">
        <v>55</v>
      </c>
      <c r="D65" s="44">
        <v>7092</v>
      </c>
      <c r="E65" s="53">
        <v>1</v>
      </c>
      <c r="F65" s="44">
        <v>156682.42061500001</v>
      </c>
      <c r="G65" s="66">
        <v>0.73702800000000002</v>
      </c>
      <c r="H65" s="43">
        <v>2726</v>
      </c>
      <c r="I65" s="44">
        <v>141101.55172399999</v>
      </c>
      <c r="J65" s="74">
        <v>0.29493799999999998</v>
      </c>
      <c r="K65" s="44">
        <v>4366</v>
      </c>
      <c r="L65" s="44">
        <v>166410.649794</v>
      </c>
      <c r="M65" s="66">
        <v>1.013055</v>
      </c>
      <c r="N65" s="43">
        <v>0</v>
      </c>
      <c r="O65" s="44">
        <v>0</v>
      </c>
      <c r="P65" s="74">
        <v>0</v>
      </c>
    </row>
    <row r="66" spans="1:16" s="3" customFormat="1" ht="15" customHeight="1" x14ac:dyDescent="0.25">
      <c r="A66" s="102"/>
      <c r="B66" s="105"/>
      <c r="C66" s="84" t="s">
        <v>56</v>
      </c>
      <c r="D66" s="35">
        <v>10652</v>
      </c>
      <c r="E66" s="55">
        <v>1</v>
      </c>
      <c r="F66" s="35">
        <v>167703.94357900001</v>
      </c>
      <c r="G66" s="68">
        <v>0.40555799999999997</v>
      </c>
      <c r="H66" s="43">
        <v>4287</v>
      </c>
      <c r="I66" s="44">
        <v>143177.359226</v>
      </c>
      <c r="J66" s="74">
        <v>8.2574999999999996E-2</v>
      </c>
      <c r="K66" s="35">
        <v>6365</v>
      </c>
      <c r="L66" s="35">
        <v>184223.26284400001</v>
      </c>
      <c r="M66" s="68">
        <v>0.62309499999999995</v>
      </c>
      <c r="N66" s="43">
        <v>0</v>
      </c>
      <c r="O66" s="44">
        <v>0</v>
      </c>
      <c r="P66" s="74">
        <v>0</v>
      </c>
    </row>
    <row r="67" spans="1:16" s="3" customFormat="1" ht="15" customHeight="1" x14ac:dyDescent="0.25">
      <c r="A67" s="103"/>
      <c r="B67" s="106"/>
      <c r="C67" s="85" t="s">
        <v>9</v>
      </c>
      <c r="D67" s="46">
        <v>116431</v>
      </c>
      <c r="E67" s="54">
        <v>1</v>
      </c>
      <c r="F67" s="46">
        <v>129270.79116399999</v>
      </c>
      <c r="G67" s="67">
        <v>0.65776299999999999</v>
      </c>
      <c r="H67" s="87">
        <v>43751</v>
      </c>
      <c r="I67" s="46">
        <v>133466.616649</v>
      </c>
      <c r="J67" s="75">
        <v>0.48933700000000002</v>
      </c>
      <c r="K67" s="46">
        <v>72680</v>
      </c>
      <c r="L67" s="46">
        <v>126745.040465</v>
      </c>
      <c r="M67" s="67">
        <v>0.75914999999999999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280" priority="30" operator="notEqual">
      <formula>H8+K8+N8</formula>
    </cfRule>
  </conditionalFormatting>
  <conditionalFormatting sqref="D20:D30">
    <cfRule type="cellIs" dxfId="279" priority="29" operator="notEqual">
      <formula>H20+K20+N20</formula>
    </cfRule>
  </conditionalFormatting>
  <conditionalFormatting sqref="D32:D42">
    <cfRule type="cellIs" dxfId="278" priority="28" operator="notEqual">
      <formula>H32+K32+N32</formula>
    </cfRule>
  </conditionalFormatting>
  <conditionalFormatting sqref="D44:D54">
    <cfRule type="cellIs" dxfId="277" priority="27" operator="notEqual">
      <formula>H44+K44+N44</formula>
    </cfRule>
  </conditionalFormatting>
  <conditionalFormatting sqref="D56:D66">
    <cfRule type="cellIs" dxfId="276" priority="26" operator="notEqual">
      <formula>H56+K56+N56</formula>
    </cfRule>
  </conditionalFormatting>
  <conditionalFormatting sqref="D19">
    <cfRule type="cellIs" dxfId="275" priority="25" operator="notEqual">
      <formula>SUM(D8:D18)</formula>
    </cfRule>
  </conditionalFormatting>
  <conditionalFormatting sqref="D31">
    <cfRule type="cellIs" dxfId="274" priority="24" operator="notEqual">
      <formula>H31+K31+N31</formula>
    </cfRule>
  </conditionalFormatting>
  <conditionalFormatting sqref="D31">
    <cfRule type="cellIs" dxfId="273" priority="23" operator="notEqual">
      <formula>SUM(D20:D30)</formula>
    </cfRule>
  </conditionalFormatting>
  <conditionalFormatting sqref="D43">
    <cfRule type="cellIs" dxfId="272" priority="22" operator="notEqual">
      <formula>H43+K43+N43</formula>
    </cfRule>
  </conditionalFormatting>
  <conditionalFormatting sqref="D43">
    <cfRule type="cellIs" dxfId="271" priority="21" operator="notEqual">
      <formula>SUM(D32:D42)</formula>
    </cfRule>
  </conditionalFormatting>
  <conditionalFormatting sqref="D55">
    <cfRule type="cellIs" dxfId="270" priority="20" operator="notEqual">
      <formula>H55+K55+N55</formula>
    </cfRule>
  </conditionalFormatting>
  <conditionalFormatting sqref="D55">
    <cfRule type="cellIs" dxfId="269" priority="19" operator="notEqual">
      <formula>SUM(D44:D54)</formula>
    </cfRule>
  </conditionalFormatting>
  <conditionalFormatting sqref="D67">
    <cfRule type="cellIs" dxfId="268" priority="18" operator="notEqual">
      <formula>H67+K67+N67</formula>
    </cfRule>
  </conditionalFormatting>
  <conditionalFormatting sqref="D67">
    <cfRule type="cellIs" dxfId="267" priority="17" operator="notEqual">
      <formula>SUM(D56:D66)</formula>
    </cfRule>
  </conditionalFormatting>
  <conditionalFormatting sqref="H19">
    <cfRule type="cellIs" dxfId="266" priority="16" operator="notEqual">
      <formula>SUM(H8:H18)</formula>
    </cfRule>
  </conditionalFormatting>
  <conditionalFormatting sqref="K19">
    <cfRule type="cellIs" dxfId="265" priority="15" operator="notEqual">
      <formula>SUM(K8:K18)</formula>
    </cfRule>
  </conditionalFormatting>
  <conditionalFormatting sqref="N19">
    <cfRule type="cellIs" dxfId="264" priority="14" operator="notEqual">
      <formula>SUM(N8:N18)</formula>
    </cfRule>
  </conditionalFormatting>
  <conditionalFormatting sqref="H31">
    <cfRule type="cellIs" dxfId="263" priority="13" operator="notEqual">
      <formula>SUM(H20:H30)</formula>
    </cfRule>
  </conditionalFormatting>
  <conditionalFormatting sqref="K31">
    <cfRule type="cellIs" dxfId="262" priority="12" operator="notEqual">
      <formula>SUM(K20:K30)</formula>
    </cfRule>
  </conditionalFormatting>
  <conditionalFormatting sqref="N31">
    <cfRule type="cellIs" dxfId="261" priority="11" operator="notEqual">
      <formula>SUM(N20:N30)</formula>
    </cfRule>
  </conditionalFormatting>
  <conditionalFormatting sqref="H43">
    <cfRule type="cellIs" dxfId="260" priority="10" operator="notEqual">
      <formula>SUM(H32:H42)</formula>
    </cfRule>
  </conditionalFormatting>
  <conditionalFormatting sqref="K43">
    <cfRule type="cellIs" dxfId="259" priority="9" operator="notEqual">
      <formula>SUM(K32:K42)</formula>
    </cfRule>
  </conditionalFormatting>
  <conditionalFormatting sqref="N43">
    <cfRule type="cellIs" dxfId="258" priority="8" operator="notEqual">
      <formula>SUM(N32:N42)</formula>
    </cfRule>
  </conditionalFormatting>
  <conditionalFormatting sqref="H55">
    <cfRule type="cellIs" dxfId="257" priority="7" operator="notEqual">
      <formula>SUM(H44:H54)</formula>
    </cfRule>
  </conditionalFormatting>
  <conditionalFormatting sqref="K55">
    <cfRule type="cellIs" dxfId="256" priority="6" operator="notEqual">
      <formula>SUM(K44:K54)</formula>
    </cfRule>
  </conditionalFormatting>
  <conditionalFormatting sqref="N55">
    <cfRule type="cellIs" dxfId="255" priority="5" operator="notEqual">
      <formula>SUM(N44:N54)</formula>
    </cfRule>
  </conditionalFormatting>
  <conditionalFormatting sqref="H67">
    <cfRule type="cellIs" dxfId="254" priority="4" operator="notEqual">
      <formula>SUM(H56:H66)</formula>
    </cfRule>
  </conditionalFormatting>
  <conditionalFormatting sqref="K67">
    <cfRule type="cellIs" dxfId="253" priority="3" operator="notEqual">
      <formula>SUM(K56:K66)</formula>
    </cfRule>
  </conditionalFormatting>
  <conditionalFormatting sqref="N67">
    <cfRule type="cellIs" dxfId="252" priority="2" operator="notEqual">
      <formula>SUM(N56:N66)</formula>
    </cfRule>
  </conditionalFormatting>
  <conditionalFormatting sqref="D32:D43">
    <cfRule type="cellIs" dxfId="2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71</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8</v>
      </c>
      <c r="E8" s="53">
        <v>0.156863</v>
      </c>
      <c r="F8" s="44">
        <v>54285.525284000003</v>
      </c>
      <c r="G8" s="66">
        <v>0</v>
      </c>
      <c r="H8" s="43">
        <v>1</v>
      </c>
      <c r="I8" s="44">
        <v>15233.255671000001</v>
      </c>
      <c r="J8" s="74">
        <v>0</v>
      </c>
      <c r="K8" s="44">
        <v>7</v>
      </c>
      <c r="L8" s="44">
        <v>59864.420941999997</v>
      </c>
      <c r="M8" s="66">
        <v>0</v>
      </c>
      <c r="N8" s="43">
        <v>0</v>
      </c>
      <c r="O8" s="44">
        <v>0</v>
      </c>
      <c r="P8" s="74">
        <v>0</v>
      </c>
    </row>
    <row r="9" spans="1:16" ht="15" customHeight="1" x14ac:dyDescent="0.25">
      <c r="A9" s="102"/>
      <c r="B9" s="105"/>
      <c r="C9" s="84" t="s">
        <v>47</v>
      </c>
      <c r="D9" s="44">
        <v>145</v>
      </c>
      <c r="E9" s="53">
        <v>0.26752799999999999</v>
      </c>
      <c r="F9" s="44">
        <v>64422.262756999997</v>
      </c>
      <c r="G9" s="66">
        <v>8.9654999999999999E-2</v>
      </c>
      <c r="H9" s="43">
        <v>31</v>
      </c>
      <c r="I9" s="44">
        <v>88572.745014999993</v>
      </c>
      <c r="J9" s="74">
        <v>0.22580600000000001</v>
      </c>
      <c r="K9" s="44">
        <v>114</v>
      </c>
      <c r="L9" s="44">
        <v>57855.026353000001</v>
      </c>
      <c r="M9" s="66">
        <v>5.2631999999999998E-2</v>
      </c>
      <c r="N9" s="43">
        <v>0</v>
      </c>
      <c r="O9" s="44">
        <v>0</v>
      </c>
      <c r="P9" s="74">
        <v>0</v>
      </c>
    </row>
    <row r="10" spans="1:16" ht="15" customHeight="1" x14ac:dyDescent="0.25">
      <c r="A10" s="102"/>
      <c r="B10" s="105"/>
      <c r="C10" s="84" t="s">
        <v>48</v>
      </c>
      <c r="D10" s="44">
        <v>604</v>
      </c>
      <c r="E10" s="53">
        <v>0.12601699999999999</v>
      </c>
      <c r="F10" s="44">
        <v>77346.469521000006</v>
      </c>
      <c r="G10" s="66">
        <v>0.14569499999999999</v>
      </c>
      <c r="H10" s="43">
        <v>170</v>
      </c>
      <c r="I10" s="44">
        <v>104997.989344</v>
      </c>
      <c r="J10" s="74">
        <v>0.235294</v>
      </c>
      <c r="K10" s="44">
        <v>434</v>
      </c>
      <c r="L10" s="44">
        <v>66515.229036999997</v>
      </c>
      <c r="M10" s="66">
        <v>0.110599</v>
      </c>
      <c r="N10" s="43">
        <v>0</v>
      </c>
      <c r="O10" s="44">
        <v>0</v>
      </c>
      <c r="P10" s="74">
        <v>0</v>
      </c>
    </row>
    <row r="11" spans="1:16" ht="15" customHeight="1" x14ac:dyDescent="0.25">
      <c r="A11" s="102"/>
      <c r="B11" s="105"/>
      <c r="C11" s="84" t="s">
        <v>49</v>
      </c>
      <c r="D11" s="44">
        <v>658</v>
      </c>
      <c r="E11" s="53">
        <v>7.3380000000000001E-2</v>
      </c>
      <c r="F11" s="44">
        <v>93260.220916000006</v>
      </c>
      <c r="G11" s="66">
        <v>0.29179300000000002</v>
      </c>
      <c r="H11" s="43">
        <v>175</v>
      </c>
      <c r="I11" s="44">
        <v>133299.50914899999</v>
      </c>
      <c r="J11" s="74">
        <v>0.46857100000000002</v>
      </c>
      <c r="K11" s="44">
        <v>483</v>
      </c>
      <c r="L11" s="44">
        <v>78753.232426000002</v>
      </c>
      <c r="M11" s="66">
        <v>0.227743</v>
      </c>
      <c r="N11" s="43">
        <v>0</v>
      </c>
      <c r="O11" s="44">
        <v>0</v>
      </c>
      <c r="P11" s="74">
        <v>0</v>
      </c>
    </row>
    <row r="12" spans="1:16" ht="15" customHeight="1" x14ac:dyDescent="0.25">
      <c r="A12" s="102"/>
      <c r="B12" s="105"/>
      <c r="C12" s="84" t="s">
        <v>50</v>
      </c>
      <c r="D12" s="44">
        <v>535</v>
      </c>
      <c r="E12" s="53">
        <v>6.4334000000000002E-2</v>
      </c>
      <c r="F12" s="44">
        <v>111207.776461</v>
      </c>
      <c r="G12" s="66">
        <v>0.52336400000000005</v>
      </c>
      <c r="H12" s="43">
        <v>147</v>
      </c>
      <c r="I12" s="44">
        <v>150551.12384700001</v>
      </c>
      <c r="J12" s="74">
        <v>0.74829900000000005</v>
      </c>
      <c r="K12" s="44">
        <v>388</v>
      </c>
      <c r="L12" s="44">
        <v>96301.920620999997</v>
      </c>
      <c r="M12" s="66">
        <v>0.43814399999999998</v>
      </c>
      <c r="N12" s="43">
        <v>0</v>
      </c>
      <c r="O12" s="44">
        <v>0</v>
      </c>
      <c r="P12" s="74">
        <v>0</v>
      </c>
    </row>
    <row r="13" spans="1:16" ht="15" customHeight="1" x14ac:dyDescent="0.25">
      <c r="A13" s="102"/>
      <c r="B13" s="105"/>
      <c r="C13" s="84" t="s">
        <v>51</v>
      </c>
      <c r="D13" s="44">
        <v>386</v>
      </c>
      <c r="E13" s="53">
        <v>5.5285000000000001E-2</v>
      </c>
      <c r="F13" s="44">
        <v>117325.798092</v>
      </c>
      <c r="G13" s="66">
        <v>0.62953400000000004</v>
      </c>
      <c r="H13" s="43">
        <v>128</v>
      </c>
      <c r="I13" s="44">
        <v>141580.673411</v>
      </c>
      <c r="J13" s="74">
        <v>0.72656299999999996</v>
      </c>
      <c r="K13" s="44">
        <v>258</v>
      </c>
      <c r="L13" s="44">
        <v>105292.37157600001</v>
      </c>
      <c r="M13" s="66">
        <v>0.581395</v>
      </c>
      <c r="N13" s="43">
        <v>0</v>
      </c>
      <c r="O13" s="44">
        <v>0</v>
      </c>
      <c r="P13" s="74">
        <v>0</v>
      </c>
    </row>
    <row r="14" spans="1:16" s="3" customFormat="1" ht="15" customHeight="1" x14ac:dyDescent="0.25">
      <c r="A14" s="102"/>
      <c r="B14" s="105"/>
      <c r="C14" s="84" t="s">
        <v>52</v>
      </c>
      <c r="D14" s="35">
        <v>336</v>
      </c>
      <c r="E14" s="55">
        <v>5.4404000000000001E-2</v>
      </c>
      <c r="F14" s="35">
        <v>127970.57640799999</v>
      </c>
      <c r="G14" s="68">
        <v>0.79761899999999997</v>
      </c>
      <c r="H14" s="43">
        <v>102</v>
      </c>
      <c r="I14" s="44">
        <v>135821.65788700001</v>
      </c>
      <c r="J14" s="74">
        <v>0.63725500000000002</v>
      </c>
      <c r="K14" s="35">
        <v>234</v>
      </c>
      <c r="L14" s="35">
        <v>124548.310122</v>
      </c>
      <c r="M14" s="68">
        <v>0.86752099999999999</v>
      </c>
      <c r="N14" s="43">
        <v>0</v>
      </c>
      <c r="O14" s="44">
        <v>0</v>
      </c>
      <c r="P14" s="74">
        <v>0</v>
      </c>
    </row>
    <row r="15" spans="1:16" ht="15" customHeight="1" x14ac:dyDescent="0.25">
      <c r="A15" s="102"/>
      <c r="B15" s="105"/>
      <c r="C15" s="84" t="s">
        <v>53</v>
      </c>
      <c r="D15" s="44">
        <v>242</v>
      </c>
      <c r="E15" s="53">
        <v>4.9508999999999997E-2</v>
      </c>
      <c r="F15" s="44">
        <v>126473.885366</v>
      </c>
      <c r="G15" s="66">
        <v>0.74380199999999996</v>
      </c>
      <c r="H15" s="43">
        <v>74</v>
      </c>
      <c r="I15" s="44">
        <v>132733.63035799999</v>
      </c>
      <c r="J15" s="74">
        <v>0.60810799999999998</v>
      </c>
      <c r="K15" s="44">
        <v>168</v>
      </c>
      <c r="L15" s="44">
        <v>123716.616738</v>
      </c>
      <c r="M15" s="66">
        <v>0.80357100000000004</v>
      </c>
      <c r="N15" s="43">
        <v>0</v>
      </c>
      <c r="O15" s="44">
        <v>0</v>
      </c>
      <c r="P15" s="74">
        <v>0</v>
      </c>
    </row>
    <row r="16" spans="1:16" ht="15" customHeight="1" x14ac:dyDescent="0.25">
      <c r="A16" s="102"/>
      <c r="B16" s="105"/>
      <c r="C16" s="84" t="s">
        <v>54</v>
      </c>
      <c r="D16" s="44">
        <v>209</v>
      </c>
      <c r="E16" s="53">
        <v>4.8820000000000002E-2</v>
      </c>
      <c r="F16" s="44">
        <v>136650.34486400001</v>
      </c>
      <c r="G16" s="66">
        <v>0.69377999999999995</v>
      </c>
      <c r="H16" s="43">
        <v>73</v>
      </c>
      <c r="I16" s="44">
        <v>121309.08397199999</v>
      </c>
      <c r="J16" s="74">
        <v>0.24657499999999999</v>
      </c>
      <c r="K16" s="44">
        <v>136</v>
      </c>
      <c r="L16" s="44">
        <v>144884.99225400001</v>
      </c>
      <c r="M16" s="66">
        <v>0.93382399999999999</v>
      </c>
      <c r="N16" s="43">
        <v>0</v>
      </c>
      <c r="O16" s="44">
        <v>0</v>
      </c>
      <c r="P16" s="74">
        <v>0</v>
      </c>
    </row>
    <row r="17" spans="1:16" ht="15" customHeight="1" x14ac:dyDescent="0.25">
      <c r="A17" s="102"/>
      <c r="B17" s="105"/>
      <c r="C17" s="84" t="s">
        <v>55</v>
      </c>
      <c r="D17" s="44">
        <v>196</v>
      </c>
      <c r="E17" s="53">
        <v>5.5967999999999997E-2</v>
      </c>
      <c r="F17" s="44">
        <v>148138.681301</v>
      </c>
      <c r="G17" s="66">
        <v>0.60714299999999999</v>
      </c>
      <c r="H17" s="43">
        <v>88</v>
      </c>
      <c r="I17" s="44">
        <v>138030.892035</v>
      </c>
      <c r="J17" s="74">
        <v>0.26136399999999999</v>
      </c>
      <c r="K17" s="44">
        <v>108</v>
      </c>
      <c r="L17" s="44">
        <v>156374.65774</v>
      </c>
      <c r="M17" s="66">
        <v>0.88888900000000004</v>
      </c>
      <c r="N17" s="43">
        <v>0</v>
      </c>
      <c r="O17" s="44">
        <v>0</v>
      </c>
      <c r="P17" s="74">
        <v>0</v>
      </c>
    </row>
    <row r="18" spans="1:16" s="3" customFormat="1" ht="15" customHeight="1" x14ac:dyDescent="0.25">
      <c r="A18" s="102"/>
      <c r="B18" s="105"/>
      <c r="C18" s="84" t="s">
        <v>56</v>
      </c>
      <c r="D18" s="35">
        <v>303</v>
      </c>
      <c r="E18" s="55">
        <v>6.0672999999999998E-2</v>
      </c>
      <c r="F18" s="35">
        <v>155985.864863</v>
      </c>
      <c r="G18" s="68">
        <v>0.35643599999999998</v>
      </c>
      <c r="H18" s="43">
        <v>123</v>
      </c>
      <c r="I18" s="44">
        <v>145276.87434899999</v>
      </c>
      <c r="J18" s="74">
        <v>0.154472</v>
      </c>
      <c r="K18" s="35">
        <v>180</v>
      </c>
      <c r="L18" s="35">
        <v>163303.675047</v>
      </c>
      <c r="M18" s="68">
        <v>0.49444399999999999</v>
      </c>
      <c r="N18" s="43">
        <v>0</v>
      </c>
      <c r="O18" s="44">
        <v>0</v>
      </c>
      <c r="P18" s="74">
        <v>0</v>
      </c>
    </row>
    <row r="19" spans="1:16" s="3" customFormat="1" ht="15" customHeight="1" x14ac:dyDescent="0.25">
      <c r="A19" s="103"/>
      <c r="B19" s="106"/>
      <c r="C19" s="85" t="s">
        <v>9</v>
      </c>
      <c r="D19" s="46">
        <v>3622</v>
      </c>
      <c r="E19" s="54">
        <v>6.7710999999999993E-2</v>
      </c>
      <c r="F19" s="46">
        <v>110741.45177299999</v>
      </c>
      <c r="G19" s="67">
        <v>0.45168399999999997</v>
      </c>
      <c r="H19" s="87">
        <v>1112</v>
      </c>
      <c r="I19" s="46">
        <v>131959.38576199999</v>
      </c>
      <c r="J19" s="75">
        <v>0.45143899999999998</v>
      </c>
      <c r="K19" s="46">
        <v>2510</v>
      </c>
      <c r="L19" s="46">
        <v>101341.31528</v>
      </c>
      <c r="M19" s="67">
        <v>0.451793</v>
      </c>
      <c r="N19" s="87">
        <v>0</v>
      </c>
      <c r="O19" s="46">
        <v>0</v>
      </c>
      <c r="P19" s="75">
        <v>0</v>
      </c>
    </row>
    <row r="20" spans="1:16" ht="15" customHeight="1" x14ac:dyDescent="0.25">
      <c r="A20" s="101">
        <v>2</v>
      </c>
      <c r="B20" s="104" t="s">
        <v>57</v>
      </c>
      <c r="C20" s="84" t="s">
        <v>46</v>
      </c>
      <c r="D20" s="44">
        <v>19</v>
      </c>
      <c r="E20" s="53">
        <v>0.37254900000000002</v>
      </c>
      <c r="F20" s="44">
        <v>61535.894737000002</v>
      </c>
      <c r="G20" s="66">
        <v>0.31578899999999999</v>
      </c>
      <c r="H20" s="43">
        <v>10</v>
      </c>
      <c r="I20" s="44">
        <v>64459.8</v>
      </c>
      <c r="J20" s="74">
        <v>0.6</v>
      </c>
      <c r="K20" s="44">
        <v>9</v>
      </c>
      <c r="L20" s="44">
        <v>58287.111110999998</v>
      </c>
      <c r="M20" s="66">
        <v>0</v>
      </c>
      <c r="N20" s="43">
        <v>0</v>
      </c>
      <c r="O20" s="44">
        <v>0</v>
      </c>
      <c r="P20" s="74">
        <v>0</v>
      </c>
    </row>
    <row r="21" spans="1:16" ht="15" customHeight="1" x14ac:dyDescent="0.25">
      <c r="A21" s="102"/>
      <c r="B21" s="105"/>
      <c r="C21" s="84" t="s">
        <v>47</v>
      </c>
      <c r="D21" s="44">
        <v>207</v>
      </c>
      <c r="E21" s="53">
        <v>0.38191900000000001</v>
      </c>
      <c r="F21" s="44">
        <v>80691.937198</v>
      </c>
      <c r="G21" s="66">
        <v>0.144928</v>
      </c>
      <c r="H21" s="43">
        <v>91</v>
      </c>
      <c r="I21" s="44">
        <v>85979.802198000005</v>
      </c>
      <c r="J21" s="74">
        <v>0.18681300000000001</v>
      </c>
      <c r="K21" s="44">
        <v>116</v>
      </c>
      <c r="L21" s="44">
        <v>76543.698275999996</v>
      </c>
      <c r="M21" s="66">
        <v>0.112069</v>
      </c>
      <c r="N21" s="43">
        <v>0</v>
      </c>
      <c r="O21" s="44">
        <v>0</v>
      </c>
      <c r="P21" s="74">
        <v>0</v>
      </c>
    </row>
    <row r="22" spans="1:16" ht="15" customHeight="1" x14ac:dyDescent="0.25">
      <c r="A22" s="102"/>
      <c r="B22" s="105"/>
      <c r="C22" s="84" t="s">
        <v>48</v>
      </c>
      <c r="D22" s="44">
        <v>1080</v>
      </c>
      <c r="E22" s="53">
        <v>0.225329</v>
      </c>
      <c r="F22" s="44">
        <v>86541.776851999995</v>
      </c>
      <c r="G22" s="66">
        <v>9.5369999999999996E-2</v>
      </c>
      <c r="H22" s="43">
        <v>538</v>
      </c>
      <c r="I22" s="44">
        <v>88414.092936999994</v>
      </c>
      <c r="J22" s="74">
        <v>0.107807</v>
      </c>
      <c r="K22" s="44">
        <v>542</v>
      </c>
      <c r="L22" s="44">
        <v>84683.278598000004</v>
      </c>
      <c r="M22" s="66">
        <v>8.3026000000000003E-2</v>
      </c>
      <c r="N22" s="43">
        <v>0</v>
      </c>
      <c r="O22" s="44">
        <v>0</v>
      </c>
      <c r="P22" s="74">
        <v>0</v>
      </c>
    </row>
    <row r="23" spans="1:16" ht="15" customHeight="1" x14ac:dyDescent="0.25">
      <c r="A23" s="102"/>
      <c r="B23" s="105"/>
      <c r="C23" s="84" t="s">
        <v>49</v>
      </c>
      <c r="D23" s="44">
        <v>841</v>
      </c>
      <c r="E23" s="53">
        <v>9.3787999999999996E-2</v>
      </c>
      <c r="F23" s="44">
        <v>93435.233055999997</v>
      </c>
      <c r="G23" s="66">
        <v>0.2283</v>
      </c>
      <c r="H23" s="43">
        <v>421</v>
      </c>
      <c r="I23" s="44">
        <v>99493.572446999999</v>
      </c>
      <c r="J23" s="74">
        <v>0.28266000000000002</v>
      </c>
      <c r="K23" s="44">
        <v>420</v>
      </c>
      <c r="L23" s="44">
        <v>87362.469047999999</v>
      </c>
      <c r="M23" s="66">
        <v>0.17380999999999999</v>
      </c>
      <c r="N23" s="43">
        <v>0</v>
      </c>
      <c r="O23" s="44">
        <v>0</v>
      </c>
      <c r="P23" s="74">
        <v>0</v>
      </c>
    </row>
    <row r="24" spans="1:16" ht="15" customHeight="1" x14ac:dyDescent="0.25">
      <c r="A24" s="102"/>
      <c r="B24" s="105"/>
      <c r="C24" s="84" t="s">
        <v>50</v>
      </c>
      <c r="D24" s="44">
        <v>497</v>
      </c>
      <c r="E24" s="53">
        <v>5.9763999999999998E-2</v>
      </c>
      <c r="F24" s="44">
        <v>113625.37827</v>
      </c>
      <c r="G24" s="66">
        <v>0.41247499999999998</v>
      </c>
      <c r="H24" s="43">
        <v>246</v>
      </c>
      <c r="I24" s="44">
        <v>122741.739837</v>
      </c>
      <c r="J24" s="74">
        <v>0.52032500000000004</v>
      </c>
      <c r="K24" s="44">
        <v>251</v>
      </c>
      <c r="L24" s="44">
        <v>104690.61753</v>
      </c>
      <c r="M24" s="66">
        <v>0.30677300000000002</v>
      </c>
      <c r="N24" s="43">
        <v>0</v>
      </c>
      <c r="O24" s="44">
        <v>0</v>
      </c>
      <c r="P24" s="74">
        <v>0</v>
      </c>
    </row>
    <row r="25" spans="1:16" ht="15" customHeight="1" x14ac:dyDescent="0.25">
      <c r="A25" s="102"/>
      <c r="B25" s="105"/>
      <c r="C25" s="84" t="s">
        <v>51</v>
      </c>
      <c r="D25" s="44">
        <v>304</v>
      </c>
      <c r="E25" s="53">
        <v>4.3541000000000003E-2</v>
      </c>
      <c r="F25" s="44">
        <v>122317.878289</v>
      </c>
      <c r="G25" s="66">
        <v>0.52631600000000001</v>
      </c>
      <c r="H25" s="43">
        <v>126</v>
      </c>
      <c r="I25" s="44">
        <v>125245.52381</v>
      </c>
      <c r="J25" s="74">
        <v>0.58730199999999999</v>
      </c>
      <c r="K25" s="44">
        <v>178</v>
      </c>
      <c r="L25" s="44">
        <v>120245.5</v>
      </c>
      <c r="M25" s="66">
        <v>0.48314600000000002</v>
      </c>
      <c r="N25" s="43">
        <v>0</v>
      </c>
      <c r="O25" s="44">
        <v>0</v>
      </c>
      <c r="P25" s="74">
        <v>0</v>
      </c>
    </row>
    <row r="26" spans="1:16" s="3" customFormat="1" ht="15" customHeight="1" x14ac:dyDescent="0.25">
      <c r="A26" s="102"/>
      <c r="B26" s="105"/>
      <c r="C26" s="84" t="s">
        <v>52</v>
      </c>
      <c r="D26" s="35">
        <v>217</v>
      </c>
      <c r="E26" s="55">
        <v>3.5136000000000001E-2</v>
      </c>
      <c r="F26" s="35">
        <v>122091.700461</v>
      </c>
      <c r="G26" s="68">
        <v>0.53456199999999998</v>
      </c>
      <c r="H26" s="43">
        <v>86</v>
      </c>
      <c r="I26" s="44">
        <v>127842.662791</v>
      </c>
      <c r="J26" s="74">
        <v>0.60465100000000005</v>
      </c>
      <c r="K26" s="35">
        <v>131</v>
      </c>
      <c r="L26" s="35">
        <v>118316.259542</v>
      </c>
      <c r="M26" s="68">
        <v>0.48854999999999998</v>
      </c>
      <c r="N26" s="43">
        <v>0</v>
      </c>
      <c r="O26" s="44">
        <v>0</v>
      </c>
      <c r="P26" s="74">
        <v>0</v>
      </c>
    </row>
    <row r="27" spans="1:16" ht="15" customHeight="1" x14ac:dyDescent="0.25">
      <c r="A27" s="102"/>
      <c r="B27" s="105"/>
      <c r="C27" s="84" t="s">
        <v>53</v>
      </c>
      <c r="D27" s="44">
        <v>147</v>
      </c>
      <c r="E27" s="53">
        <v>3.0074E-2</v>
      </c>
      <c r="F27" s="44">
        <v>123271.56462600001</v>
      </c>
      <c r="G27" s="66">
        <v>0.42857099999999998</v>
      </c>
      <c r="H27" s="43">
        <v>74</v>
      </c>
      <c r="I27" s="44">
        <v>125162.905405</v>
      </c>
      <c r="J27" s="74">
        <v>0.41891899999999999</v>
      </c>
      <c r="K27" s="44">
        <v>73</v>
      </c>
      <c r="L27" s="44">
        <v>121354.315068</v>
      </c>
      <c r="M27" s="66">
        <v>0.43835600000000002</v>
      </c>
      <c r="N27" s="43">
        <v>0</v>
      </c>
      <c r="O27" s="44">
        <v>0</v>
      </c>
      <c r="P27" s="74">
        <v>0</v>
      </c>
    </row>
    <row r="28" spans="1:16" ht="15" customHeight="1" x14ac:dyDescent="0.25">
      <c r="A28" s="102"/>
      <c r="B28" s="105"/>
      <c r="C28" s="84" t="s">
        <v>54</v>
      </c>
      <c r="D28" s="44">
        <v>78</v>
      </c>
      <c r="E28" s="53">
        <v>1.822E-2</v>
      </c>
      <c r="F28" s="44">
        <v>137599.23076899999</v>
      </c>
      <c r="G28" s="66">
        <v>0.269231</v>
      </c>
      <c r="H28" s="43">
        <v>35</v>
      </c>
      <c r="I28" s="44">
        <v>134329.82857099999</v>
      </c>
      <c r="J28" s="74">
        <v>0.228571</v>
      </c>
      <c r="K28" s="44">
        <v>43</v>
      </c>
      <c r="L28" s="44">
        <v>140260.37209300001</v>
      </c>
      <c r="M28" s="66">
        <v>0.30232599999999998</v>
      </c>
      <c r="N28" s="43">
        <v>0</v>
      </c>
      <c r="O28" s="44">
        <v>0</v>
      </c>
      <c r="P28" s="74">
        <v>0</v>
      </c>
    </row>
    <row r="29" spans="1:16" ht="15" customHeight="1" x14ac:dyDescent="0.25">
      <c r="A29" s="102"/>
      <c r="B29" s="105"/>
      <c r="C29" s="84" t="s">
        <v>55</v>
      </c>
      <c r="D29" s="44">
        <v>34</v>
      </c>
      <c r="E29" s="53">
        <v>9.7090000000000006E-3</v>
      </c>
      <c r="F29" s="44">
        <v>137323.20588200001</v>
      </c>
      <c r="G29" s="66">
        <v>0.235294</v>
      </c>
      <c r="H29" s="43">
        <v>24</v>
      </c>
      <c r="I29" s="44">
        <v>123098.583333</v>
      </c>
      <c r="J29" s="74">
        <v>8.3333000000000004E-2</v>
      </c>
      <c r="K29" s="44">
        <v>10</v>
      </c>
      <c r="L29" s="44">
        <v>171462.3</v>
      </c>
      <c r="M29" s="66">
        <v>0.6</v>
      </c>
      <c r="N29" s="43">
        <v>0</v>
      </c>
      <c r="O29" s="44">
        <v>0</v>
      </c>
      <c r="P29" s="74">
        <v>0</v>
      </c>
    </row>
    <row r="30" spans="1:16" s="3" customFormat="1" ht="15" customHeight="1" x14ac:dyDescent="0.25">
      <c r="A30" s="102"/>
      <c r="B30" s="105"/>
      <c r="C30" s="84" t="s">
        <v>56</v>
      </c>
      <c r="D30" s="35">
        <v>31</v>
      </c>
      <c r="E30" s="55">
        <v>6.2069999999999998E-3</v>
      </c>
      <c r="F30" s="35">
        <v>141279.483871</v>
      </c>
      <c r="G30" s="68">
        <v>0.16128999999999999</v>
      </c>
      <c r="H30" s="43">
        <v>24</v>
      </c>
      <c r="I30" s="44">
        <v>116840.875</v>
      </c>
      <c r="J30" s="74">
        <v>8.3333000000000004E-2</v>
      </c>
      <c r="K30" s="35">
        <v>7</v>
      </c>
      <c r="L30" s="35">
        <v>225069</v>
      </c>
      <c r="M30" s="68">
        <v>0.42857099999999998</v>
      </c>
      <c r="N30" s="43">
        <v>0</v>
      </c>
      <c r="O30" s="44">
        <v>0</v>
      </c>
      <c r="P30" s="74">
        <v>0</v>
      </c>
    </row>
    <row r="31" spans="1:16" s="3" customFormat="1" ht="15" customHeight="1" x14ac:dyDescent="0.25">
      <c r="A31" s="103"/>
      <c r="B31" s="106"/>
      <c r="C31" s="85" t="s">
        <v>9</v>
      </c>
      <c r="D31" s="46">
        <v>3455</v>
      </c>
      <c r="E31" s="54">
        <v>6.4588999999999994E-2</v>
      </c>
      <c r="F31" s="46">
        <v>100714.681042</v>
      </c>
      <c r="G31" s="67">
        <v>0.26309700000000003</v>
      </c>
      <c r="H31" s="87">
        <v>1675</v>
      </c>
      <c r="I31" s="46">
        <v>104247.37611899999</v>
      </c>
      <c r="J31" s="75">
        <v>0.29671599999999998</v>
      </c>
      <c r="K31" s="46">
        <v>1780</v>
      </c>
      <c r="L31" s="46">
        <v>97390.375281000001</v>
      </c>
      <c r="M31" s="67">
        <v>0.231461</v>
      </c>
      <c r="N31" s="87">
        <v>0</v>
      </c>
      <c r="O31" s="46">
        <v>0</v>
      </c>
      <c r="P31" s="75">
        <v>0</v>
      </c>
    </row>
    <row r="32" spans="1:16" ht="15" customHeight="1" x14ac:dyDescent="0.25">
      <c r="A32" s="101">
        <v>3</v>
      </c>
      <c r="B32" s="104" t="s">
        <v>58</v>
      </c>
      <c r="C32" s="84" t="s">
        <v>46</v>
      </c>
      <c r="D32" s="44">
        <v>11</v>
      </c>
      <c r="E32" s="44">
        <v>0</v>
      </c>
      <c r="F32" s="44">
        <v>7250.3694530000002</v>
      </c>
      <c r="G32" s="66">
        <v>0.31578899999999999</v>
      </c>
      <c r="H32" s="43">
        <v>9</v>
      </c>
      <c r="I32" s="44">
        <v>49226.544328999997</v>
      </c>
      <c r="J32" s="74">
        <v>0.6</v>
      </c>
      <c r="K32" s="44">
        <v>2</v>
      </c>
      <c r="L32" s="44">
        <v>-1577.309831</v>
      </c>
      <c r="M32" s="66">
        <v>0</v>
      </c>
      <c r="N32" s="43">
        <v>0</v>
      </c>
      <c r="O32" s="44">
        <v>0</v>
      </c>
      <c r="P32" s="74">
        <v>0</v>
      </c>
    </row>
    <row r="33" spans="1:16" ht="15" customHeight="1" x14ac:dyDescent="0.25">
      <c r="A33" s="102"/>
      <c r="B33" s="105"/>
      <c r="C33" s="84" t="s">
        <v>47</v>
      </c>
      <c r="D33" s="44">
        <v>62</v>
      </c>
      <c r="E33" s="44">
        <v>0</v>
      </c>
      <c r="F33" s="44">
        <v>16269.674440999999</v>
      </c>
      <c r="G33" s="66">
        <v>5.5272000000000002E-2</v>
      </c>
      <c r="H33" s="43">
        <v>60</v>
      </c>
      <c r="I33" s="44">
        <v>-2592.9428170000001</v>
      </c>
      <c r="J33" s="74">
        <v>-3.8993E-2</v>
      </c>
      <c r="K33" s="44">
        <v>2</v>
      </c>
      <c r="L33" s="44">
        <v>18688.671923000002</v>
      </c>
      <c r="M33" s="66">
        <v>5.9436999999999997E-2</v>
      </c>
      <c r="N33" s="43">
        <v>0</v>
      </c>
      <c r="O33" s="44">
        <v>0</v>
      </c>
      <c r="P33" s="74">
        <v>0</v>
      </c>
    </row>
    <row r="34" spans="1:16" ht="15" customHeight="1" x14ac:dyDescent="0.25">
      <c r="A34" s="102"/>
      <c r="B34" s="105"/>
      <c r="C34" s="84" t="s">
        <v>48</v>
      </c>
      <c r="D34" s="44">
        <v>476</v>
      </c>
      <c r="E34" s="44">
        <v>0</v>
      </c>
      <c r="F34" s="44">
        <v>9195.307331</v>
      </c>
      <c r="G34" s="66">
        <v>-5.0325000000000002E-2</v>
      </c>
      <c r="H34" s="43">
        <v>368</v>
      </c>
      <c r="I34" s="44">
        <v>-16583.896408000001</v>
      </c>
      <c r="J34" s="74">
        <v>-0.12748699999999999</v>
      </c>
      <c r="K34" s="44">
        <v>108</v>
      </c>
      <c r="L34" s="44">
        <v>18168.049561</v>
      </c>
      <c r="M34" s="66">
        <v>-2.7573E-2</v>
      </c>
      <c r="N34" s="43">
        <v>0</v>
      </c>
      <c r="O34" s="44">
        <v>0</v>
      </c>
      <c r="P34" s="74">
        <v>0</v>
      </c>
    </row>
    <row r="35" spans="1:16" ht="15" customHeight="1" x14ac:dyDescent="0.25">
      <c r="A35" s="102"/>
      <c r="B35" s="105"/>
      <c r="C35" s="84" t="s">
        <v>49</v>
      </c>
      <c r="D35" s="44">
        <v>183</v>
      </c>
      <c r="E35" s="44">
        <v>0</v>
      </c>
      <c r="F35" s="44">
        <v>175.01213999999999</v>
      </c>
      <c r="G35" s="66">
        <v>-6.3493999999999995E-2</v>
      </c>
      <c r="H35" s="43">
        <v>246</v>
      </c>
      <c r="I35" s="44">
        <v>-33805.936702999999</v>
      </c>
      <c r="J35" s="74">
        <v>-0.18591099999999999</v>
      </c>
      <c r="K35" s="44">
        <v>-63</v>
      </c>
      <c r="L35" s="44">
        <v>8609.2366220000004</v>
      </c>
      <c r="M35" s="66">
        <v>-5.3934000000000003E-2</v>
      </c>
      <c r="N35" s="43">
        <v>0</v>
      </c>
      <c r="O35" s="44">
        <v>0</v>
      </c>
      <c r="P35" s="74">
        <v>0</v>
      </c>
    </row>
    <row r="36" spans="1:16" ht="15" customHeight="1" x14ac:dyDescent="0.25">
      <c r="A36" s="102"/>
      <c r="B36" s="105"/>
      <c r="C36" s="84" t="s">
        <v>50</v>
      </c>
      <c r="D36" s="44">
        <v>-38</v>
      </c>
      <c r="E36" s="44">
        <v>0</v>
      </c>
      <c r="F36" s="44">
        <v>2417.6018089999998</v>
      </c>
      <c r="G36" s="66">
        <v>-0.11089</v>
      </c>
      <c r="H36" s="43">
        <v>99</v>
      </c>
      <c r="I36" s="44">
        <v>-27809.384010000002</v>
      </c>
      <c r="J36" s="74">
        <v>-0.22797400000000001</v>
      </c>
      <c r="K36" s="44">
        <v>-137</v>
      </c>
      <c r="L36" s="44">
        <v>8388.6969090000002</v>
      </c>
      <c r="M36" s="66">
        <v>-0.13137099999999999</v>
      </c>
      <c r="N36" s="43">
        <v>0</v>
      </c>
      <c r="O36" s="44">
        <v>0</v>
      </c>
      <c r="P36" s="74">
        <v>0</v>
      </c>
    </row>
    <row r="37" spans="1:16" ht="15" customHeight="1" x14ac:dyDescent="0.25">
      <c r="A37" s="102"/>
      <c r="B37" s="105"/>
      <c r="C37" s="84" t="s">
        <v>51</v>
      </c>
      <c r="D37" s="44">
        <v>-82</v>
      </c>
      <c r="E37" s="44">
        <v>0</v>
      </c>
      <c r="F37" s="44">
        <v>4992.0801979999997</v>
      </c>
      <c r="G37" s="66">
        <v>-0.103218</v>
      </c>
      <c r="H37" s="43">
        <v>-2</v>
      </c>
      <c r="I37" s="44">
        <v>-16335.149600999999</v>
      </c>
      <c r="J37" s="74">
        <v>-0.139261</v>
      </c>
      <c r="K37" s="44">
        <v>-80</v>
      </c>
      <c r="L37" s="44">
        <v>14953.128424</v>
      </c>
      <c r="M37" s="66">
        <v>-9.8249000000000003E-2</v>
      </c>
      <c r="N37" s="43">
        <v>0</v>
      </c>
      <c r="O37" s="44">
        <v>0</v>
      </c>
      <c r="P37" s="74">
        <v>0</v>
      </c>
    </row>
    <row r="38" spans="1:16" s="3" customFormat="1" ht="15" customHeight="1" x14ac:dyDescent="0.25">
      <c r="A38" s="102"/>
      <c r="B38" s="105"/>
      <c r="C38" s="84" t="s">
        <v>52</v>
      </c>
      <c r="D38" s="35">
        <v>-119</v>
      </c>
      <c r="E38" s="35">
        <v>0</v>
      </c>
      <c r="F38" s="35">
        <v>-5878.8759470000005</v>
      </c>
      <c r="G38" s="68">
        <v>-0.26305699999999999</v>
      </c>
      <c r="H38" s="43">
        <v>-16</v>
      </c>
      <c r="I38" s="44">
        <v>-7978.9950959999996</v>
      </c>
      <c r="J38" s="74">
        <v>-3.2604000000000001E-2</v>
      </c>
      <c r="K38" s="35">
        <v>-103</v>
      </c>
      <c r="L38" s="35">
        <v>-6232.0505800000001</v>
      </c>
      <c r="M38" s="68">
        <v>-0.37897199999999998</v>
      </c>
      <c r="N38" s="43">
        <v>0</v>
      </c>
      <c r="O38" s="44">
        <v>0</v>
      </c>
      <c r="P38" s="74">
        <v>0</v>
      </c>
    </row>
    <row r="39" spans="1:16" ht="15" customHeight="1" x14ac:dyDescent="0.25">
      <c r="A39" s="102"/>
      <c r="B39" s="105"/>
      <c r="C39" s="84" t="s">
        <v>53</v>
      </c>
      <c r="D39" s="44">
        <v>-95</v>
      </c>
      <c r="E39" s="44">
        <v>0</v>
      </c>
      <c r="F39" s="44">
        <v>-3202.3207400000001</v>
      </c>
      <c r="G39" s="66">
        <v>-0.31523000000000001</v>
      </c>
      <c r="H39" s="43">
        <v>0</v>
      </c>
      <c r="I39" s="44">
        <v>-7570.7249529999999</v>
      </c>
      <c r="J39" s="74">
        <v>-0.189189</v>
      </c>
      <c r="K39" s="44">
        <v>-95</v>
      </c>
      <c r="L39" s="44">
        <v>-2362.3016699999998</v>
      </c>
      <c r="M39" s="66">
        <v>-0.36521500000000001</v>
      </c>
      <c r="N39" s="43">
        <v>0</v>
      </c>
      <c r="O39" s="44">
        <v>0</v>
      </c>
      <c r="P39" s="74">
        <v>0</v>
      </c>
    </row>
    <row r="40" spans="1:16" ht="15" customHeight="1" x14ac:dyDescent="0.25">
      <c r="A40" s="102"/>
      <c r="B40" s="105"/>
      <c r="C40" s="84" t="s">
        <v>54</v>
      </c>
      <c r="D40" s="44">
        <v>-131</v>
      </c>
      <c r="E40" s="44">
        <v>0</v>
      </c>
      <c r="F40" s="44">
        <v>948.88590499999998</v>
      </c>
      <c r="G40" s="66">
        <v>-0.42454900000000001</v>
      </c>
      <c r="H40" s="43">
        <v>-38</v>
      </c>
      <c r="I40" s="44">
        <v>13020.744599</v>
      </c>
      <c r="J40" s="74">
        <v>-1.8003999999999999E-2</v>
      </c>
      <c r="K40" s="44">
        <v>-93</v>
      </c>
      <c r="L40" s="44">
        <v>-4624.6201609999998</v>
      </c>
      <c r="M40" s="66">
        <v>-0.631498</v>
      </c>
      <c r="N40" s="43">
        <v>0</v>
      </c>
      <c r="O40" s="44">
        <v>0</v>
      </c>
      <c r="P40" s="74">
        <v>0</v>
      </c>
    </row>
    <row r="41" spans="1:16" ht="15" customHeight="1" x14ac:dyDescent="0.25">
      <c r="A41" s="102"/>
      <c r="B41" s="105"/>
      <c r="C41" s="84" t="s">
        <v>55</v>
      </c>
      <c r="D41" s="44">
        <v>-162</v>
      </c>
      <c r="E41" s="44">
        <v>0</v>
      </c>
      <c r="F41" s="44">
        <v>-10815.475419</v>
      </c>
      <c r="G41" s="66">
        <v>-0.37184899999999999</v>
      </c>
      <c r="H41" s="43">
        <v>-64</v>
      </c>
      <c r="I41" s="44">
        <v>-14932.308701</v>
      </c>
      <c r="J41" s="74">
        <v>-0.17802999999999999</v>
      </c>
      <c r="K41" s="44">
        <v>-98</v>
      </c>
      <c r="L41" s="44">
        <v>15087.642260000001</v>
      </c>
      <c r="M41" s="66">
        <v>-0.28888900000000001</v>
      </c>
      <c r="N41" s="43">
        <v>0</v>
      </c>
      <c r="O41" s="44">
        <v>0</v>
      </c>
      <c r="P41" s="74">
        <v>0</v>
      </c>
    </row>
    <row r="42" spans="1:16" s="3" customFormat="1" ht="15" customHeight="1" x14ac:dyDescent="0.25">
      <c r="A42" s="102"/>
      <c r="B42" s="105"/>
      <c r="C42" s="84" t="s">
        <v>56</v>
      </c>
      <c r="D42" s="35">
        <v>-272</v>
      </c>
      <c r="E42" s="35">
        <v>0</v>
      </c>
      <c r="F42" s="35">
        <v>-14706.380992</v>
      </c>
      <c r="G42" s="68">
        <v>-0.19514500000000001</v>
      </c>
      <c r="H42" s="43">
        <v>-99</v>
      </c>
      <c r="I42" s="44">
        <v>-28435.999349000002</v>
      </c>
      <c r="J42" s="74">
        <v>-7.1138000000000007E-2</v>
      </c>
      <c r="K42" s="35">
        <v>-173</v>
      </c>
      <c r="L42" s="35">
        <v>61765.324953000003</v>
      </c>
      <c r="M42" s="68">
        <v>-6.5873000000000001E-2</v>
      </c>
      <c r="N42" s="43">
        <v>0</v>
      </c>
      <c r="O42" s="44">
        <v>0</v>
      </c>
      <c r="P42" s="74">
        <v>0</v>
      </c>
    </row>
    <row r="43" spans="1:16" s="3" customFormat="1" ht="15" customHeight="1" x14ac:dyDescent="0.25">
      <c r="A43" s="103"/>
      <c r="B43" s="106"/>
      <c r="C43" s="85" t="s">
        <v>9</v>
      </c>
      <c r="D43" s="46">
        <v>-167</v>
      </c>
      <c r="E43" s="46">
        <v>0</v>
      </c>
      <c r="F43" s="46">
        <v>-10026.770731000001</v>
      </c>
      <c r="G43" s="67">
        <v>-0.188587</v>
      </c>
      <c r="H43" s="87">
        <v>563</v>
      </c>
      <c r="I43" s="46">
        <v>-27712.009643000001</v>
      </c>
      <c r="J43" s="75">
        <v>-0.154722</v>
      </c>
      <c r="K43" s="46">
        <v>-730</v>
      </c>
      <c r="L43" s="46">
        <v>-3950.94</v>
      </c>
      <c r="M43" s="67">
        <v>-0.220332</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18</v>
      </c>
      <c r="E45" s="53">
        <v>3.3210000000000003E-2</v>
      </c>
      <c r="F45" s="44">
        <v>69337.944443999993</v>
      </c>
      <c r="G45" s="66">
        <v>0.111111</v>
      </c>
      <c r="H45" s="43">
        <v>4</v>
      </c>
      <c r="I45" s="44">
        <v>80563</v>
      </c>
      <c r="J45" s="74">
        <v>0.25</v>
      </c>
      <c r="K45" s="44">
        <v>14</v>
      </c>
      <c r="L45" s="44">
        <v>66130.785713999998</v>
      </c>
      <c r="M45" s="66">
        <v>7.1429000000000006E-2</v>
      </c>
      <c r="N45" s="43">
        <v>0</v>
      </c>
      <c r="O45" s="44">
        <v>0</v>
      </c>
      <c r="P45" s="74">
        <v>0</v>
      </c>
    </row>
    <row r="46" spans="1:16" ht="15" customHeight="1" x14ac:dyDescent="0.25">
      <c r="A46" s="102"/>
      <c r="B46" s="105"/>
      <c r="C46" s="84" t="s">
        <v>48</v>
      </c>
      <c r="D46" s="44">
        <v>290</v>
      </c>
      <c r="E46" s="53">
        <v>6.0505000000000003E-2</v>
      </c>
      <c r="F46" s="44">
        <v>97506.351723999993</v>
      </c>
      <c r="G46" s="66">
        <v>0.182759</v>
      </c>
      <c r="H46" s="43">
        <v>157</v>
      </c>
      <c r="I46" s="44">
        <v>99198.235669000002</v>
      </c>
      <c r="J46" s="74">
        <v>0.165605</v>
      </c>
      <c r="K46" s="44">
        <v>133</v>
      </c>
      <c r="L46" s="44">
        <v>95509.165414000003</v>
      </c>
      <c r="M46" s="66">
        <v>0.20300799999999999</v>
      </c>
      <c r="N46" s="43">
        <v>0</v>
      </c>
      <c r="O46" s="44">
        <v>0</v>
      </c>
      <c r="P46" s="74">
        <v>0</v>
      </c>
    </row>
    <row r="47" spans="1:16" ht="15" customHeight="1" x14ac:dyDescent="0.25">
      <c r="A47" s="102"/>
      <c r="B47" s="105"/>
      <c r="C47" s="84" t="s">
        <v>49</v>
      </c>
      <c r="D47" s="44">
        <v>715</v>
      </c>
      <c r="E47" s="53">
        <v>7.9737000000000002E-2</v>
      </c>
      <c r="F47" s="44">
        <v>116040.50629400001</v>
      </c>
      <c r="G47" s="66">
        <v>0.49090899999999998</v>
      </c>
      <c r="H47" s="43">
        <v>390</v>
      </c>
      <c r="I47" s="44">
        <v>118650.576923</v>
      </c>
      <c r="J47" s="74">
        <v>0.461538</v>
      </c>
      <c r="K47" s="44">
        <v>325</v>
      </c>
      <c r="L47" s="44">
        <v>112908.421538</v>
      </c>
      <c r="M47" s="66">
        <v>0.52615400000000001</v>
      </c>
      <c r="N47" s="43">
        <v>0</v>
      </c>
      <c r="O47" s="44">
        <v>0</v>
      </c>
      <c r="P47" s="74">
        <v>0</v>
      </c>
    </row>
    <row r="48" spans="1:16" ht="15" customHeight="1" x14ac:dyDescent="0.25">
      <c r="A48" s="102"/>
      <c r="B48" s="105"/>
      <c r="C48" s="84" t="s">
        <v>50</v>
      </c>
      <c r="D48" s="44">
        <v>537</v>
      </c>
      <c r="E48" s="53">
        <v>6.4574000000000006E-2</v>
      </c>
      <c r="F48" s="44">
        <v>138599.547486</v>
      </c>
      <c r="G48" s="66">
        <v>0.74487899999999996</v>
      </c>
      <c r="H48" s="43">
        <v>283</v>
      </c>
      <c r="I48" s="44">
        <v>142264.434629</v>
      </c>
      <c r="J48" s="74">
        <v>0.71024699999999996</v>
      </c>
      <c r="K48" s="44">
        <v>254</v>
      </c>
      <c r="L48" s="44">
        <v>134516.22834599999</v>
      </c>
      <c r="M48" s="66">
        <v>0.78346499999999997</v>
      </c>
      <c r="N48" s="43">
        <v>0</v>
      </c>
      <c r="O48" s="44">
        <v>0</v>
      </c>
      <c r="P48" s="74">
        <v>0</v>
      </c>
    </row>
    <row r="49" spans="1:16" ht="15" customHeight="1" x14ac:dyDescent="0.25">
      <c r="A49" s="102"/>
      <c r="B49" s="105"/>
      <c r="C49" s="84" t="s">
        <v>51</v>
      </c>
      <c r="D49" s="44">
        <v>411</v>
      </c>
      <c r="E49" s="53">
        <v>5.8866000000000002E-2</v>
      </c>
      <c r="F49" s="44">
        <v>149694.35279800001</v>
      </c>
      <c r="G49" s="66">
        <v>0.94403899999999996</v>
      </c>
      <c r="H49" s="43">
        <v>185</v>
      </c>
      <c r="I49" s="44">
        <v>151029.46486499999</v>
      </c>
      <c r="J49" s="74">
        <v>0.85405399999999998</v>
      </c>
      <c r="K49" s="44">
        <v>226</v>
      </c>
      <c r="L49" s="44">
        <v>148601.45132699999</v>
      </c>
      <c r="M49" s="66">
        <v>1.0176989999999999</v>
      </c>
      <c r="N49" s="43">
        <v>0</v>
      </c>
      <c r="O49" s="44">
        <v>0</v>
      </c>
      <c r="P49" s="74">
        <v>0</v>
      </c>
    </row>
    <row r="50" spans="1:16" s="3" customFormat="1" ht="15" customHeight="1" x14ac:dyDescent="0.25">
      <c r="A50" s="102"/>
      <c r="B50" s="105"/>
      <c r="C50" s="84" t="s">
        <v>52</v>
      </c>
      <c r="D50" s="35">
        <v>253</v>
      </c>
      <c r="E50" s="55">
        <v>4.0965000000000001E-2</v>
      </c>
      <c r="F50" s="35">
        <v>148551.130435</v>
      </c>
      <c r="G50" s="68">
        <v>0.88932800000000001</v>
      </c>
      <c r="H50" s="43">
        <v>110</v>
      </c>
      <c r="I50" s="44">
        <v>137359.290909</v>
      </c>
      <c r="J50" s="74">
        <v>0.65454500000000004</v>
      </c>
      <c r="K50" s="35">
        <v>143</v>
      </c>
      <c r="L50" s="35">
        <v>157160.237762</v>
      </c>
      <c r="M50" s="68">
        <v>1.06993</v>
      </c>
      <c r="N50" s="43">
        <v>0</v>
      </c>
      <c r="O50" s="44">
        <v>0</v>
      </c>
      <c r="P50" s="74">
        <v>0</v>
      </c>
    </row>
    <row r="51" spans="1:16" ht="15" customHeight="1" x14ac:dyDescent="0.25">
      <c r="A51" s="102"/>
      <c r="B51" s="105"/>
      <c r="C51" s="84" t="s">
        <v>53</v>
      </c>
      <c r="D51" s="44">
        <v>143</v>
      </c>
      <c r="E51" s="53">
        <v>2.9255E-2</v>
      </c>
      <c r="F51" s="44">
        <v>153861.881119</v>
      </c>
      <c r="G51" s="66">
        <v>0.96503499999999998</v>
      </c>
      <c r="H51" s="43">
        <v>56</v>
      </c>
      <c r="I51" s="44">
        <v>147597.035714</v>
      </c>
      <c r="J51" s="74">
        <v>0.66071400000000002</v>
      </c>
      <c r="K51" s="44">
        <v>87</v>
      </c>
      <c r="L51" s="44">
        <v>157894.42528699999</v>
      </c>
      <c r="M51" s="66">
        <v>1.16092</v>
      </c>
      <c r="N51" s="43">
        <v>0</v>
      </c>
      <c r="O51" s="44">
        <v>0</v>
      </c>
      <c r="P51" s="74">
        <v>0</v>
      </c>
    </row>
    <row r="52" spans="1:16" ht="15" customHeight="1" x14ac:dyDescent="0.25">
      <c r="A52" s="102"/>
      <c r="B52" s="105"/>
      <c r="C52" s="84" t="s">
        <v>54</v>
      </c>
      <c r="D52" s="44">
        <v>89</v>
      </c>
      <c r="E52" s="53">
        <v>2.0789999999999999E-2</v>
      </c>
      <c r="F52" s="44">
        <v>171092.12359599999</v>
      </c>
      <c r="G52" s="66">
        <v>0.80898899999999996</v>
      </c>
      <c r="H52" s="43">
        <v>40</v>
      </c>
      <c r="I52" s="44">
        <v>155821.82500000001</v>
      </c>
      <c r="J52" s="74">
        <v>0.7</v>
      </c>
      <c r="K52" s="44">
        <v>49</v>
      </c>
      <c r="L52" s="44">
        <v>183557.673469</v>
      </c>
      <c r="M52" s="66">
        <v>0.89795899999999995</v>
      </c>
      <c r="N52" s="43">
        <v>0</v>
      </c>
      <c r="O52" s="44">
        <v>0</v>
      </c>
      <c r="P52" s="74">
        <v>0</v>
      </c>
    </row>
    <row r="53" spans="1:16" ht="15" customHeight="1" x14ac:dyDescent="0.25">
      <c r="A53" s="102"/>
      <c r="B53" s="105"/>
      <c r="C53" s="84" t="s">
        <v>55</v>
      </c>
      <c r="D53" s="44">
        <v>35</v>
      </c>
      <c r="E53" s="53">
        <v>9.9939999999999994E-3</v>
      </c>
      <c r="F53" s="44">
        <v>177675</v>
      </c>
      <c r="G53" s="66">
        <v>0.68571400000000005</v>
      </c>
      <c r="H53" s="43">
        <v>12</v>
      </c>
      <c r="I53" s="44">
        <v>170692.41666700001</v>
      </c>
      <c r="J53" s="74">
        <v>0.66666700000000001</v>
      </c>
      <c r="K53" s="44">
        <v>23</v>
      </c>
      <c r="L53" s="44">
        <v>181318.08695699999</v>
      </c>
      <c r="M53" s="66">
        <v>0.69565200000000005</v>
      </c>
      <c r="N53" s="43">
        <v>0</v>
      </c>
      <c r="O53" s="44">
        <v>0</v>
      </c>
      <c r="P53" s="74">
        <v>0</v>
      </c>
    </row>
    <row r="54" spans="1:16" s="3" customFormat="1" ht="15" customHeight="1" x14ac:dyDescent="0.25">
      <c r="A54" s="102"/>
      <c r="B54" s="105"/>
      <c r="C54" s="84" t="s">
        <v>56</v>
      </c>
      <c r="D54" s="35">
        <v>19</v>
      </c>
      <c r="E54" s="55">
        <v>3.8049999999999998E-3</v>
      </c>
      <c r="F54" s="35">
        <v>205715.421053</v>
      </c>
      <c r="G54" s="68">
        <v>0.42105300000000001</v>
      </c>
      <c r="H54" s="43">
        <v>8</v>
      </c>
      <c r="I54" s="44">
        <v>184516</v>
      </c>
      <c r="J54" s="74">
        <v>0.25</v>
      </c>
      <c r="K54" s="35">
        <v>11</v>
      </c>
      <c r="L54" s="35">
        <v>221133.18181800001</v>
      </c>
      <c r="M54" s="68">
        <v>0.54545500000000002</v>
      </c>
      <c r="N54" s="43">
        <v>0</v>
      </c>
      <c r="O54" s="44">
        <v>0</v>
      </c>
      <c r="P54" s="74">
        <v>0</v>
      </c>
    </row>
    <row r="55" spans="1:16" s="3" customFormat="1" ht="15" customHeight="1" x14ac:dyDescent="0.25">
      <c r="A55" s="103"/>
      <c r="B55" s="106"/>
      <c r="C55" s="85" t="s">
        <v>9</v>
      </c>
      <c r="D55" s="46">
        <v>2510</v>
      </c>
      <c r="E55" s="54">
        <v>4.6922999999999999E-2</v>
      </c>
      <c r="F55" s="46">
        <v>132823.23705200001</v>
      </c>
      <c r="G55" s="67">
        <v>0.66175300000000004</v>
      </c>
      <c r="H55" s="87">
        <v>1245</v>
      </c>
      <c r="I55" s="46">
        <v>131328.23453799999</v>
      </c>
      <c r="J55" s="75">
        <v>0.57269099999999995</v>
      </c>
      <c r="K55" s="46">
        <v>1265</v>
      </c>
      <c r="L55" s="46">
        <v>134294.60316200001</v>
      </c>
      <c r="M55" s="67">
        <v>0.74940700000000005</v>
      </c>
      <c r="N55" s="87">
        <v>0</v>
      </c>
      <c r="O55" s="46">
        <v>0</v>
      </c>
      <c r="P55" s="75">
        <v>0</v>
      </c>
    </row>
    <row r="56" spans="1:16" ht="15" customHeight="1" x14ac:dyDescent="0.25">
      <c r="A56" s="101">
        <v>5</v>
      </c>
      <c r="B56" s="104" t="s">
        <v>60</v>
      </c>
      <c r="C56" s="84" t="s">
        <v>46</v>
      </c>
      <c r="D56" s="44">
        <v>51</v>
      </c>
      <c r="E56" s="53">
        <v>1</v>
      </c>
      <c r="F56" s="44">
        <v>44283.666666999998</v>
      </c>
      <c r="G56" s="66">
        <v>0.156863</v>
      </c>
      <c r="H56" s="43">
        <v>26</v>
      </c>
      <c r="I56" s="44">
        <v>40546.038461999997</v>
      </c>
      <c r="J56" s="74">
        <v>0.30769200000000002</v>
      </c>
      <c r="K56" s="44">
        <v>25</v>
      </c>
      <c r="L56" s="44">
        <v>48170.8</v>
      </c>
      <c r="M56" s="66">
        <v>0</v>
      </c>
      <c r="N56" s="43">
        <v>0</v>
      </c>
      <c r="O56" s="44">
        <v>0</v>
      </c>
      <c r="P56" s="74">
        <v>0</v>
      </c>
    </row>
    <row r="57" spans="1:16" ht="15" customHeight="1" x14ac:dyDescent="0.25">
      <c r="A57" s="102"/>
      <c r="B57" s="105"/>
      <c r="C57" s="84" t="s">
        <v>47</v>
      </c>
      <c r="D57" s="44">
        <v>542</v>
      </c>
      <c r="E57" s="53">
        <v>1</v>
      </c>
      <c r="F57" s="44">
        <v>68937.573801000006</v>
      </c>
      <c r="G57" s="66">
        <v>0.105166</v>
      </c>
      <c r="H57" s="43">
        <v>157</v>
      </c>
      <c r="I57" s="44">
        <v>84053.420381999997</v>
      </c>
      <c r="J57" s="74">
        <v>0.191083</v>
      </c>
      <c r="K57" s="44">
        <v>385</v>
      </c>
      <c r="L57" s="44">
        <v>62773.449351000003</v>
      </c>
      <c r="M57" s="66">
        <v>7.0129999999999998E-2</v>
      </c>
      <c r="N57" s="43">
        <v>0</v>
      </c>
      <c r="O57" s="44">
        <v>0</v>
      </c>
      <c r="P57" s="74">
        <v>0</v>
      </c>
    </row>
    <row r="58" spans="1:16" ht="15" customHeight="1" x14ac:dyDescent="0.25">
      <c r="A58" s="102"/>
      <c r="B58" s="105"/>
      <c r="C58" s="84" t="s">
        <v>48</v>
      </c>
      <c r="D58" s="44">
        <v>4793</v>
      </c>
      <c r="E58" s="53">
        <v>1</v>
      </c>
      <c r="F58" s="44">
        <v>83431.217608999999</v>
      </c>
      <c r="G58" s="66">
        <v>0.12121800000000001</v>
      </c>
      <c r="H58" s="43">
        <v>1923</v>
      </c>
      <c r="I58" s="44">
        <v>93872.680187000005</v>
      </c>
      <c r="J58" s="74">
        <v>0.14716599999999999</v>
      </c>
      <c r="K58" s="44">
        <v>2870</v>
      </c>
      <c r="L58" s="44">
        <v>76435.073868000007</v>
      </c>
      <c r="M58" s="66">
        <v>0.10383299999999999</v>
      </c>
      <c r="N58" s="43">
        <v>0</v>
      </c>
      <c r="O58" s="44">
        <v>0</v>
      </c>
      <c r="P58" s="74">
        <v>0</v>
      </c>
    </row>
    <row r="59" spans="1:16" ht="15" customHeight="1" x14ac:dyDescent="0.25">
      <c r="A59" s="102"/>
      <c r="B59" s="105"/>
      <c r="C59" s="84" t="s">
        <v>49</v>
      </c>
      <c r="D59" s="44">
        <v>8967</v>
      </c>
      <c r="E59" s="53">
        <v>1</v>
      </c>
      <c r="F59" s="44">
        <v>98137.742612000002</v>
      </c>
      <c r="G59" s="66">
        <v>0.28259200000000001</v>
      </c>
      <c r="H59" s="43">
        <v>3594</v>
      </c>
      <c r="I59" s="44">
        <v>114923.207012</v>
      </c>
      <c r="J59" s="74">
        <v>0.347802</v>
      </c>
      <c r="K59" s="44">
        <v>5373</v>
      </c>
      <c r="L59" s="44">
        <v>86909.944537999996</v>
      </c>
      <c r="M59" s="66">
        <v>0.23897299999999999</v>
      </c>
      <c r="N59" s="43">
        <v>0</v>
      </c>
      <c r="O59" s="44">
        <v>0</v>
      </c>
      <c r="P59" s="74">
        <v>0</v>
      </c>
    </row>
    <row r="60" spans="1:16" ht="15" customHeight="1" x14ac:dyDescent="0.25">
      <c r="A60" s="102"/>
      <c r="B60" s="105"/>
      <c r="C60" s="84" t="s">
        <v>50</v>
      </c>
      <c r="D60" s="44">
        <v>8316</v>
      </c>
      <c r="E60" s="53">
        <v>1</v>
      </c>
      <c r="F60" s="44">
        <v>120245.993747</v>
      </c>
      <c r="G60" s="66">
        <v>0.56613800000000003</v>
      </c>
      <c r="H60" s="43">
        <v>3218</v>
      </c>
      <c r="I60" s="44">
        <v>140983.633623</v>
      </c>
      <c r="J60" s="74">
        <v>0.605966</v>
      </c>
      <c r="K60" s="44">
        <v>5098</v>
      </c>
      <c r="L60" s="44">
        <v>107155.816202</v>
      </c>
      <c r="M60" s="66">
        <v>0.54099600000000003</v>
      </c>
      <c r="N60" s="43">
        <v>0</v>
      </c>
      <c r="O60" s="44">
        <v>0</v>
      </c>
      <c r="P60" s="74">
        <v>0</v>
      </c>
    </row>
    <row r="61" spans="1:16" ht="15" customHeight="1" x14ac:dyDescent="0.25">
      <c r="A61" s="102"/>
      <c r="B61" s="105"/>
      <c r="C61" s="84" t="s">
        <v>51</v>
      </c>
      <c r="D61" s="44">
        <v>6982</v>
      </c>
      <c r="E61" s="53">
        <v>1</v>
      </c>
      <c r="F61" s="44">
        <v>134079.87009499999</v>
      </c>
      <c r="G61" s="66">
        <v>0.81495300000000004</v>
      </c>
      <c r="H61" s="43">
        <v>2644</v>
      </c>
      <c r="I61" s="44">
        <v>148996.98827500001</v>
      </c>
      <c r="J61" s="74">
        <v>0.787443</v>
      </c>
      <c r="K61" s="44">
        <v>4338</v>
      </c>
      <c r="L61" s="44">
        <v>124987.92438900001</v>
      </c>
      <c r="M61" s="66">
        <v>0.83172000000000001</v>
      </c>
      <c r="N61" s="43">
        <v>0</v>
      </c>
      <c r="O61" s="44">
        <v>0</v>
      </c>
      <c r="P61" s="74">
        <v>0</v>
      </c>
    </row>
    <row r="62" spans="1:16" s="3" customFormat="1" ht="15" customHeight="1" x14ac:dyDescent="0.25">
      <c r="A62" s="102"/>
      <c r="B62" s="105"/>
      <c r="C62" s="84" t="s">
        <v>52</v>
      </c>
      <c r="D62" s="35">
        <v>6176</v>
      </c>
      <c r="E62" s="55">
        <v>1</v>
      </c>
      <c r="F62" s="35">
        <v>142111.13293399999</v>
      </c>
      <c r="G62" s="68">
        <v>0.940415</v>
      </c>
      <c r="H62" s="43">
        <v>2467</v>
      </c>
      <c r="I62" s="44">
        <v>146667.331982</v>
      </c>
      <c r="J62" s="74">
        <v>0.775841</v>
      </c>
      <c r="K62" s="35">
        <v>3709</v>
      </c>
      <c r="L62" s="35">
        <v>139080.627932</v>
      </c>
      <c r="M62" s="68">
        <v>1.049879</v>
      </c>
      <c r="N62" s="43">
        <v>0</v>
      </c>
      <c r="O62" s="44">
        <v>0</v>
      </c>
      <c r="P62" s="74">
        <v>0</v>
      </c>
    </row>
    <row r="63" spans="1:16" ht="15" customHeight="1" x14ac:dyDescent="0.25">
      <c r="A63" s="102"/>
      <c r="B63" s="105"/>
      <c r="C63" s="84" t="s">
        <v>53</v>
      </c>
      <c r="D63" s="44">
        <v>4888</v>
      </c>
      <c r="E63" s="53">
        <v>1</v>
      </c>
      <c r="F63" s="44">
        <v>149526.590016</v>
      </c>
      <c r="G63" s="66">
        <v>1.0042960000000001</v>
      </c>
      <c r="H63" s="43">
        <v>1980</v>
      </c>
      <c r="I63" s="44">
        <v>145901.86969699999</v>
      </c>
      <c r="J63" s="74">
        <v>0.73282800000000003</v>
      </c>
      <c r="K63" s="44">
        <v>2908</v>
      </c>
      <c r="L63" s="44">
        <v>151994.590784</v>
      </c>
      <c r="M63" s="66">
        <v>1.189133</v>
      </c>
      <c r="N63" s="43">
        <v>0</v>
      </c>
      <c r="O63" s="44">
        <v>0</v>
      </c>
      <c r="P63" s="74">
        <v>0</v>
      </c>
    </row>
    <row r="64" spans="1:16" ht="15" customHeight="1" x14ac:dyDescent="0.25">
      <c r="A64" s="102"/>
      <c r="B64" s="105"/>
      <c r="C64" s="84" t="s">
        <v>54</v>
      </c>
      <c r="D64" s="44">
        <v>4281</v>
      </c>
      <c r="E64" s="53">
        <v>1</v>
      </c>
      <c r="F64" s="44">
        <v>150541.87643100001</v>
      </c>
      <c r="G64" s="66">
        <v>0.82947899999999997</v>
      </c>
      <c r="H64" s="43">
        <v>1839</v>
      </c>
      <c r="I64" s="44">
        <v>141186.32735199999</v>
      </c>
      <c r="J64" s="74">
        <v>0.47960799999999998</v>
      </c>
      <c r="K64" s="44">
        <v>2442</v>
      </c>
      <c r="L64" s="44">
        <v>157587.27149899999</v>
      </c>
      <c r="M64" s="66">
        <v>1.092957</v>
      </c>
      <c r="N64" s="43">
        <v>0</v>
      </c>
      <c r="O64" s="44">
        <v>0</v>
      </c>
      <c r="P64" s="74">
        <v>0</v>
      </c>
    </row>
    <row r="65" spans="1:16" ht="15" customHeight="1" x14ac:dyDescent="0.25">
      <c r="A65" s="102"/>
      <c r="B65" s="105"/>
      <c r="C65" s="84" t="s">
        <v>55</v>
      </c>
      <c r="D65" s="44">
        <v>3502</v>
      </c>
      <c r="E65" s="53">
        <v>1</v>
      </c>
      <c r="F65" s="44">
        <v>152297.508852</v>
      </c>
      <c r="G65" s="66">
        <v>0.60936599999999996</v>
      </c>
      <c r="H65" s="43">
        <v>1546</v>
      </c>
      <c r="I65" s="44">
        <v>138191.547865</v>
      </c>
      <c r="J65" s="74">
        <v>0.28783999999999998</v>
      </c>
      <c r="K65" s="44">
        <v>1956</v>
      </c>
      <c r="L65" s="44">
        <v>163446.698875</v>
      </c>
      <c r="M65" s="66">
        <v>0.86349699999999996</v>
      </c>
      <c r="N65" s="43">
        <v>0</v>
      </c>
      <c r="O65" s="44">
        <v>0</v>
      </c>
      <c r="P65" s="74">
        <v>0</v>
      </c>
    </row>
    <row r="66" spans="1:16" s="3" customFormat="1" ht="15" customHeight="1" x14ac:dyDescent="0.25">
      <c r="A66" s="102"/>
      <c r="B66" s="105"/>
      <c r="C66" s="84" t="s">
        <v>56</v>
      </c>
      <c r="D66" s="35">
        <v>4994</v>
      </c>
      <c r="E66" s="55">
        <v>1</v>
      </c>
      <c r="F66" s="35">
        <v>167040.79775699999</v>
      </c>
      <c r="G66" s="68">
        <v>0.36543900000000001</v>
      </c>
      <c r="H66" s="43">
        <v>2107</v>
      </c>
      <c r="I66" s="44">
        <v>140448.51732300001</v>
      </c>
      <c r="J66" s="74">
        <v>8.7328000000000003E-2</v>
      </c>
      <c r="K66" s="35">
        <v>2887</v>
      </c>
      <c r="L66" s="35">
        <v>186448.46484199999</v>
      </c>
      <c r="M66" s="68">
        <v>0.56840999999999997</v>
      </c>
      <c r="N66" s="43">
        <v>0</v>
      </c>
      <c r="O66" s="44">
        <v>0</v>
      </c>
      <c r="P66" s="74">
        <v>0</v>
      </c>
    </row>
    <row r="67" spans="1:16" s="3" customFormat="1" ht="15" customHeight="1" x14ac:dyDescent="0.25">
      <c r="A67" s="103"/>
      <c r="B67" s="106"/>
      <c r="C67" s="85" t="s">
        <v>9</v>
      </c>
      <c r="D67" s="46">
        <v>53492</v>
      </c>
      <c r="E67" s="54">
        <v>1</v>
      </c>
      <c r="F67" s="46">
        <v>128546.374318</v>
      </c>
      <c r="G67" s="67">
        <v>0.59457499999999996</v>
      </c>
      <c r="H67" s="87">
        <v>21501</v>
      </c>
      <c r="I67" s="46">
        <v>133731.451979</v>
      </c>
      <c r="J67" s="75">
        <v>0.487373</v>
      </c>
      <c r="K67" s="46">
        <v>31991</v>
      </c>
      <c r="L67" s="46">
        <v>125061.508112</v>
      </c>
      <c r="M67" s="67">
        <v>0.66662500000000002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250" priority="30" operator="notEqual">
      <formula>H8+K8+N8</formula>
    </cfRule>
  </conditionalFormatting>
  <conditionalFormatting sqref="D20:D30">
    <cfRule type="cellIs" dxfId="249" priority="29" operator="notEqual">
      <formula>H20+K20+N20</formula>
    </cfRule>
  </conditionalFormatting>
  <conditionalFormatting sqref="D32:D42">
    <cfRule type="cellIs" dxfId="248" priority="28" operator="notEqual">
      <formula>H32+K32+N32</formula>
    </cfRule>
  </conditionalFormatting>
  <conditionalFormatting sqref="D44:D54">
    <cfRule type="cellIs" dxfId="247" priority="27" operator="notEqual">
      <formula>H44+K44+N44</formula>
    </cfRule>
  </conditionalFormatting>
  <conditionalFormatting sqref="D56:D66">
    <cfRule type="cellIs" dxfId="246" priority="26" operator="notEqual">
      <formula>H56+K56+N56</formula>
    </cfRule>
  </conditionalFormatting>
  <conditionalFormatting sqref="D19">
    <cfRule type="cellIs" dxfId="245" priority="25" operator="notEqual">
      <formula>SUM(D8:D18)</formula>
    </cfRule>
  </conditionalFormatting>
  <conditionalFormatting sqref="D31">
    <cfRule type="cellIs" dxfId="244" priority="24" operator="notEqual">
      <formula>H31+K31+N31</formula>
    </cfRule>
  </conditionalFormatting>
  <conditionalFormatting sqref="D31">
    <cfRule type="cellIs" dxfId="243" priority="23" operator="notEqual">
      <formula>SUM(D20:D30)</formula>
    </cfRule>
  </conditionalFormatting>
  <conditionalFormatting sqref="D43">
    <cfRule type="cellIs" dxfId="242" priority="22" operator="notEqual">
      <formula>H43+K43+N43</formula>
    </cfRule>
  </conditionalFormatting>
  <conditionalFormatting sqref="D43">
    <cfRule type="cellIs" dxfId="241" priority="21" operator="notEqual">
      <formula>SUM(D32:D42)</formula>
    </cfRule>
  </conditionalFormatting>
  <conditionalFormatting sqref="D55">
    <cfRule type="cellIs" dxfId="240" priority="20" operator="notEqual">
      <formula>H55+K55+N55</formula>
    </cfRule>
  </conditionalFormatting>
  <conditionalFormatting sqref="D55">
    <cfRule type="cellIs" dxfId="239" priority="19" operator="notEqual">
      <formula>SUM(D44:D54)</formula>
    </cfRule>
  </conditionalFormatting>
  <conditionalFormatting sqref="D67">
    <cfRule type="cellIs" dxfId="238" priority="18" operator="notEqual">
      <formula>H67+K67+N67</formula>
    </cfRule>
  </conditionalFormatting>
  <conditionalFormatting sqref="D67">
    <cfRule type="cellIs" dxfId="237" priority="17" operator="notEqual">
      <formula>SUM(D56:D66)</formula>
    </cfRule>
  </conditionalFormatting>
  <conditionalFormatting sqref="H19">
    <cfRule type="cellIs" dxfId="236" priority="16" operator="notEqual">
      <formula>SUM(H8:H18)</formula>
    </cfRule>
  </conditionalFormatting>
  <conditionalFormatting sqref="K19">
    <cfRule type="cellIs" dxfId="235" priority="15" operator="notEqual">
      <formula>SUM(K8:K18)</formula>
    </cfRule>
  </conditionalFormatting>
  <conditionalFormatting sqref="N19">
    <cfRule type="cellIs" dxfId="234" priority="14" operator="notEqual">
      <formula>SUM(N8:N18)</formula>
    </cfRule>
  </conditionalFormatting>
  <conditionalFormatting sqref="H31">
    <cfRule type="cellIs" dxfId="233" priority="13" operator="notEqual">
      <formula>SUM(H20:H30)</formula>
    </cfRule>
  </conditionalFormatting>
  <conditionalFormatting sqref="K31">
    <cfRule type="cellIs" dxfId="232" priority="12" operator="notEqual">
      <formula>SUM(K20:K30)</formula>
    </cfRule>
  </conditionalFormatting>
  <conditionalFormatting sqref="N31">
    <cfRule type="cellIs" dxfId="231" priority="11" operator="notEqual">
      <formula>SUM(N20:N30)</formula>
    </cfRule>
  </conditionalFormatting>
  <conditionalFormatting sqref="H43">
    <cfRule type="cellIs" dxfId="230" priority="10" operator="notEqual">
      <formula>SUM(H32:H42)</formula>
    </cfRule>
  </conditionalFormatting>
  <conditionalFormatting sqref="K43">
    <cfRule type="cellIs" dxfId="229" priority="9" operator="notEqual">
      <formula>SUM(K32:K42)</formula>
    </cfRule>
  </conditionalFormatting>
  <conditionalFormatting sqref="N43">
    <cfRule type="cellIs" dxfId="228" priority="8" operator="notEqual">
      <formula>SUM(N32:N42)</formula>
    </cfRule>
  </conditionalFormatting>
  <conditionalFormatting sqref="H55">
    <cfRule type="cellIs" dxfId="227" priority="7" operator="notEqual">
      <formula>SUM(H44:H54)</formula>
    </cfRule>
  </conditionalFormatting>
  <conditionalFormatting sqref="K55">
    <cfRule type="cellIs" dxfId="226" priority="6" operator="notEqual">
      <formula>SUM(K44:K54)</formula>
    </cfRule>
  </conditionalFormatting>
  <conditionalFormatting sqref="N55">
    <cfRule type="cellIs" dxfId="225" priority="5" operator="notEqual">
      <formula>SUM(N44:N54)</formula>
    </cfRule>
  </conditionalFormatting>
  <conditionalFormatting sqref="H67">
    <cfRule type="cellIs" dxfId="224" priority="4" operator="notEqual">
      <formula>SUM(H56:H66)</formula>
    </cfRule>
  </conditionalFormatting>
  <conditionalFormatting sqref="K67">
    <cfRule type="cellIs" dxfId="223" priority="3" operator="notEqual">
      <formula>SUM(K56:K66)</formula>
    </cfRule>
  </conditionalFormatting>
  <conditionalFormatting sqref="N67">
    <cfRule type="cellIs" dxfId="222" priority="2" operator="notEqual">
      <formula>SUM(N56:N66)</formula>
    </cfRule>
  </conditionalFormatting>
  <conditionalFormatting sqref="D32:D43">
    <cfRule type="cellIs" dxfId="2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72</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3</v>
      </c>
      <c r="E8" s="53">
        <v>0.13636400000000001</v>
      </c>
      <c r="F8" s="44">
        <v>45941.347352999997</v>
      </c>
      <c r="G8" s="66">
        <v>0</v>
      </c>
      <c r="H8" s="43">
        <v>1</v>
      </c>
      <c r="I8" s="44">
        <v>53589.752836</v>
      </c>
      <c r="J8" s="74">
        <v>0</v>
      </c>
      <c r="K8" s="44">
        <v>2</v>
      </c>
      <c r="L8" s="44">
        <v>42117.144611999996</v>
      </c>
      <c r="M8" s="66">
        <v>0</v>
      </c>
      <c r="N8" s="43">
        <v>0</v>
      </c>
      <c r="O8" s="44">
        <v>0</v>
      </c>
      <c r="P8" s="74">
        <v>0</v>
      </c>
    </row>
    <row r="9" spans="1:16" ht="15" customHeight="1" x14ac:dyDescent="0.25">
      <c r="A9" s="102"/>
      <c r="B9" s="105"/>
      <c r="C9" s="84" t="s">
        <v>47</v>
      </c>
      <c r="D9" s="44">
        <v>62</v>
      </c>
      <c r="E9" s="53">
        <v>0.20598</v>
      </c>
      <c r="F9" s="44">
        <v>58812.574128</v>
      </c>
      <c r="G9" s="66">
        <v>3.2258000000000002E-2</v>
      </c>
      <c r="H9" s="43">
        <v>9</v>
      </c>
      <c r="I9" s="44">
        <v>76766.132639999996</v>
      </c>
      <c r="J9" s="74">
        <v>0</v>
      </c>
      <c r="K9" s="44">
        <v>53</v>
      </c>
      <c r="L9" s="44">
        <v>55763.856645</v>
      </c>
      <c r="M9" s="66">
        <v>3.7735999999999999E-2</v>
      </c>
      <c r="N9" s="43">
        <v>0</v>
      </c>
      <c r="O9" s="44">
        <v>0</v>
      </c>
      <c r="P9" s="74">
        <v>0</v>
      </c>
    </row>
    <row r="10" spans="1:16" ht="15" customHeight="1" x14ac:dyDescent="0.25">
      <c r="A10" s="102"/>
      <c r="B10" s="105"/>
      <c r="C10" s="84" t="s">
        <v>48</v>
      </c>
      <c r="D10" s="44">
        <v>226</v>
      </c>
      <c r="E10" s="53">
        <v>0.11122</v>
      </c>
      <c r="F10" s="44">
        <v>72203.526754000006</v>
      </c>
      <c r="G10" s="66">
        <v>8.8496000000000005E-2</v>
      </c>
      <c r="H10" s="43">
        <v>54</v>
      </c>
      <c r="I10" s="44">
        <v>101515.37914800001</v>
      </c>
      <c r="J10" s="74">
        <v>0.148148</v>
      </c>
      <c r="K10" s="44">
        <v>172</v>
      </c>
      <c r="L10" s="44">
        <v>63000.968443999998</v>
      </c>
      <c r="M10" s="66">
        <v>6.9766999999999996E-2</v>
      </c>
      <c r="N10" s="43">
        <v>0</v>
      </c>
      <c r="O10" s="44">
        <v>0</v>
      </c>
      <c r="P10" s="74">
        <v>0</v>
      </c>
    </row>
    <row r="11" spans="1:16" ht="15" customHeight="1" x14ac:dyDescent="0.25">
      <c r="A11" s="102"/>
      <c r="B11" s="105"/>
      <c r="C11" s="84" t="s">
        <v>49</v>
      </c>
      <c r="D11" s="44">
        <v>282</v>
      </c>
      <c r="E11" s="53">
        <v>7.6010999999999995E-2</v>
      </c>
      <c r="F11" s="44">
        <v>92991.722242999997</v>
      </c>
      <c r="G11" s="66">
        <v>0.29432599999999998</v>
      </c>
      <c r="H11" s="43">
        <v>80</v>
      </c>
      <c r="I11" s="44">
        <v>124984.248878</v>
      </c>
      <c r="J11" s="74">
        <v>0.4375</v>
      </c>
      <c r="K11" s="44">
        <v>202</v>
      </c>
      <c r="L11" s="44">
        <v>80321.414665000004</v>
      </c>
      <c r="M11" s="66">
        <v>0.237624</v>
      </c>
      <c r="N11" s="43">
        <v>0</v>
      </c>
      <c r="O11" s="44">
        <v>0</v>
      </c>
      <c r="P11" s="74">
        <v>0</v>
      </c>
    </row>
    <row r="12" spans="1:16" ht="15" customHeight="1" x14ac:dyDescent="0.25">
      <c r="A12" s="102"/>
      <c r="B12" s="105"/>
      <c r="C12" s="84" t="s">
        <v>50</v>
      </c>
      <c r="D12" s="44">
        <v>211</v>
      </c>
      <c r="E12" s="53">
        <v>5.9270000000000003E-2</v>
      </c>
      <c r="F12" s="44">
        <v>109365.47592</v>
      </c>
      <c r="G12" s="66">
        <v>0.38388600000000001</v>
      </c>
      <c r="H12" s="43">
        <v>66</v>
      </c>
      <c r="I12" s="44">
        <v>152056.54925700001</v>
      </c>
      <c r="J12" s="74">
        <v>0.59090900000000002</v>
      </c>
      <c r="K12" s="44">
        <v>145</v>
      </c>
      <c r="L12" s="44">
        <v>89933.677022000003</v>
      </c>
      <c r="M12" s="66">
        <v>0.289655</v>
      </c>
      <c r="N12" s="43">
        <v>0</v>
      </c>
      <c r="O12" s="44">
        <v>0</v>
      </c>
      <c r="P12" s="74">
        <v>0</v>
      </c>
    </row>
    <row r="13" spans="1:16" ht="15" customHeight="1" x14ac:dyDescent="0.25">
      <c r="A13" s="102"/>
      <c r="B13" s="105"/>
      <c r="C13" s="84" t="s">
        <v>51</v>
      </c>
      <c r="D13" s="44">
        <v>180</v>
      </c>
      <c r="E13" s="53">
        <v>5.6004999999999999E-2</v>
      </c>
      <c r="F13" s="44">
        <v>115629.363296</v>
      </c>
      <c r="G13" s="66">
        <v>0.61111099999999996</v>
      </c>
      <c r="H13" s="43">
        <v>57</v>
      </c>
      <c r="I13" s="44">
        <v>146293.67655</v>
      </c>
      <c r="J13" s="74">
        <v>0.66666700000000001</v>
      </c>
      <c r="K13" s="44">
        <v>123</v>
      </c>
      <c r="L13" s="44">
        <v>101419.071788</v>
      </c>
      <c r="M13" s="66">
        <v>0.58536600000000005</v>
      </c>
      <c r="N13" s="43">
        <v>0</v>
      </c>
      <c r="O13" s="44">
        <v>0</v>
      </c>
      <c r="P13" s="74">
        <v>0</v>
      </c>
    </row>
    <row r="14" spans="1:16" s="3" customFormat="1" ht="15" customHeight="1" x14ac:dyDescent="0.25">
      <c r="A14" s="102"/>
      <c r="B14" s="105"/>
      <c r="C14" s="84" t="s">
        <v>52</v>
      </c>
      <c r="D14" s="35">
        <v>131</v>
      </c>
      <c r="E14" s="55">
        <v>4.6454000000000002E-2</v>
      </c>
      <c r="F14" s="35">
        <v>120061.18869700001</v>
      </c>
      <c r="G14" s="68">
        <v>0.74045799999999995</v>
      </c>
      <c r="H14" s="43">
        <v>31</v>
      </c>
      <c r="I14" s="44">
        <v>137263.73379500001</v>
      </c>
      <c r="J14" s="74">
        <v>0.61290299999999998</v>
      </c>
      <c r="K14" s="35">
        <v>100</v>
      </c>
      <c r="L14" s="35">
        <v>114728.399716</v>
      </c>
      <c r="M14" s="68">
        <v>0.78</v>
      </c>
      <c r="N14" s="43">
        <v>0</v>
      </c>
      <c r="O14" s="44">
        <v>0</v>
      </c>
      <c r="P14" s="74">
        <v>0</v>
      </c>
    </row>
    <row r="15" spans="1:16" ht="15" customHeight="1" x14ac:dyDescent="0.25">
      <c r="A15" s="102"/>
      <c r="B15" s="105"/>
      <c r="C15" s="84" t="s">
        <v>53</v>
      </c>
      <c r="D15" s="44">
        <v>98</v>
      </c>
      <c r="E15" s="53">
        <v>4.7252000000000002E-2</v>
      </c>
      <c r="F15" s="44">
        <v>121721.095015</v>
      </c>
      <c r="G15" s="66">
        <v>0.79591800000000001</v>
      </c>
      <c r="H15" s="43">
        <v>26</v>
      </c>
      <c r="I15" s="44">
        <v>138006.80742</v>
      </c>
      <c r="J15" s="74">
        <v>0.61538499999999996</v>
      </c>
      <c r="K15" s="44">
        <v>72</v>
      </c>
      <c r="L15" s="44">
        <v>115840.14331299999</v>
      </c>
      <c r="M15" s="66">
        <v>0.86111099999999996</v>
      </c>
      <c r="N15" s="43">
        <v>0</v>
      </c>
      <c r="O15" s="44">
        <v>0</v>
      </c>
      <c r="P15" s="74">
        <v>0</v>
      </c>
    </row>
    <row r="16" spans="1:16" ht="15" customHeight="1" x14ac:dyDescent="0.25">
      <c r="A16" s="102"/>
      <c r="B16" s="105"/>
      <c r="C16" s="84" t="s">
        <v>54</v>
      </c>
      <c r="D16" s="44">
        <v>70</v>
      </c>
      <c r="E16" s="53">
        <v>3.8356000000000001E-2</v>
      </c>
      <c r="F16" s="44">
        <v>119825.378713</v>
      </c>
      <c r="G16" s="66">
        <v>0.48571399999999998</v>
      </c>
      <c r="H16" s="43">
        <v>27</v>
      </c>
      <c r="I16" s="44">
        <v>116110.09724800001</v>
      </c>
      <c r="J16" s="74">
        <v>0.25925900000000002</v>
      </c>
      <c r="K16" s="44">
        <v>43</v>
      </c>
      <c r="L16" s="44">
        <v>122158.229865</v>
      </c>
      <c r="M16" s="66">
        <v>0.62790699999999999</v>
      </c>
      <c r="N16" s="43">
        <v>0</v>
      </c>
      <c r="O16" s="44">
        <v>0</v>
      </c>
      <c r="P16" s="74">
        <v>0</v>
      </c>
    </row>
    <row r="17" spans="1:16" ht="15" customHeight="1" x14ac:dyDescent="0.25">
      <c r="A17" s="102"/>
      <c r="B17" s="105"/>
      <c r="C17" s="84" t="s">
        <v>55</v>
      </c>
      <c r="D17" s="44">
        <v>66</v>
      </c>
      <c r="E17" s="53">
        <v>4.5580000000000002E-2</v>
      </c>
      <c r="F17" s="44">
        <v>131108.34481899999</v>
      </c>
      <c r="G17" s="66">
        <v>0.34848499999999999</v>
      </c>
      <c r="H17" s="43">
        <v>35</v>
      </c>
      <c r="I17" s="44">
        <v>129557.780813</v>
      </c>
      <c r="J17" s="74">
        <v>0.2</v>
      </c>
      <c r="K17" s="44">
        <v>31</v>
      </c>
      <c r="L17" s="44">
        <v>132858.98159899999</v>
      </c>
      <c r="M17" s="66">
        <v>0.51612899999999995</v>
      </c>
      <c r="N17" s="43">
        <v>0</v>
      </c>
      <c r="O17" s="44">
        <v>0</v>
      </c>
      <c r="P17" s="74">
        <v>0</v>
      </c>
    </row>
    <row r="18" spans="1:16" s="3" customFormat="1" ht="15" customHeight="1" x14ac:dyDescent="0.25">
      <c r="A18" s="102"/>
      <c r="B18" s="105"/>
      <c r="C18" s="84" t="s">
        <v>56</v>
      </c>
      <c r="D18" s="35">
        <v>108</v>
      </c>
      <c r="E18" s="55">
        <v>4.5435000000000003E-2</v>
      </c>
      <c r="F18" s="35">
        <v>179719.552707</v>
      </c>
      <c r="G18" s="68">
        <v>0.5</v>
      </c>
      <c r="H18" s="43">
        <v>33</v>
      </c>
      <c r="I18" s="44">
        <v>139000.11823299999</v>
      </c>
      <c r="J18" s="74">
        <v>9.0909000000000004E-2</v>
      </c>
      <c r="K18" s="35">
        <v>75</v>
      </c>
      <c r="L18" s="35">
        <v>197636.103875</v>
      </c>
      <c r="M18" s="68">
        <v>0.68</v>
      </c>
      <c r="N18" s="43">
        <v>0</v>
      </c>
      <c r="O18" s="44">
        <v>0</v>
      </c>
      <c r="P18" s="74">
        <v>0</v>
      </c>
    </row>
    <row r="19" spans="1:16" s="3" customFormat="1" ht="15" customHeight="1" x14ac:dyDescent="0.25">
      <c r="A19" s="103"/>
      <c r="B19" s="106"/>
      <c r="C19" s="85" t="s">
        <v>9</v>
      </c>
      <c r="D19" s="46">
        <v>1437</v>
      </c>
      <c r="E19" s="54">
        <v>6.1455000000000003E-2</v>
      </c>
      <c r="F19" s="46">
        <v>107392.198441</v>
      </c>
      <c r="G19" s="67">
        <v>0.40500999999999998</v>
      </c>
      <c r="H19" s="87">
        <v>419</v>
      </c>
      <c r="I19" s="46">
        <v>130547.44329700001</v>
      </c>
      <c r="J19" s="75">
        <v>0.410501</v>
      </c>
      <c r="K19" s="46">
        <v>1018</v>
      </c>
      <c r="L19" s="46">
        <v>97861.699821999995</v>
      </c>
      <c r="M19" s="67">
        <v>0.40275</v>
      </c>
      <c r="N19" s="87">
        <v>0</v>
      </c>
      <c r="O19" s="46">
        <v>0</v>
      </c>
      <c r="P19" s="75">
        <v>0</v>
      </c>
    </row>
    <row r="20" spans="1:16" ht="15" customHeight="1" x14ac:dyDescent="0.25">
      <c r="A20" s="101">
        <v>2</v>
      </c>
      <c r="B20" s="104" t="s">
        <v>57</v>
      </c>
      <c r="C20" s="84" t="s">
        <v>46</v>
      </c>
      <c r="D20" s="44">
        <v>12</v>
      </c>
      <c r="E20" s="53">
        <v>0.54545500000000002</v>
      </c>
      <c r="F20" s="44">
        <v>49426.833333000002</v>
      </c>
      <c r="G20" s="66">
        <v>0</v>
      </c>
      <c r="H20" s="43">
        <v>5</v>
      </c>
      <c r="I20" s="44">
        <v>53787.6</v>
      </c>
      <c r="J20" s="74">
        <v>0</v>
      </c>
      <c r="K20" s="44">
        <v>7</v>
      </c>
      <c r="L20" s="44">
        <v>46312</v>
      </c>
      <c r="M20" s="66">
        <v>0</v>
      </c>
      <c r="N20" s="43">
        <v>0</v>
      </c>
      <c r="O20" s="44">
        <v>0</v>
      </c>
      <c r="P20" s="74">
        <v>0</v>
      </c>
    </row>
    <row r="21" spans="1:16" ht="15" customHeight="1" x14ac:dyDescent="0.25">
      <c r="A21" s="102"/>
      <c r="B21" s="105"/>
      <c r="C21" s="84" t="s">
        <v>47</v>
      </c>
      <c r="D21" s="44">
        <v>118</v>
      </c>
      <c r="E21" s="53">
        <v>0.39202700000000001</v>
      </c>
      <c r="F21" s="44">
        <v>74409.949152999994</v>
      </c>
      <c r="G21" s="66">
        <v>7.6271000000000005E-2</v>
      </c>
      <c r="H21" s="43">
        <v>45</v>
      </c>
      <c r="I21" s="44">
        <v>83810.2</v>
      </c>
      <c r="J21" s="74">
        <v>0.155556</v>
      </c>
      <c r="K21" s="44">
        <v>73</v>
      </c>
      <c r="L21" s="44">
        <v>68615.273973000003</v>
      </c>
      <c r="M21" s="66">
        <v>2.7397000000000001E-2</v>
      </c>
      <c r="N21" s="43">
        <v>0</v>
      </c>
      <c r="O21" s="44">
        <v>0</v>
      </c>
      <c r="P21" s="74">
        <v>0</v>
      </c>
    </row>
    <row r="22" spans="1:16" ht="15" customHeight="1" x14ac:dyDescent="0.25">
      <c r="A22" s="102"/>
      <c r="B22" s="105"/>
      <c r="C22" s="84" t="s">
        <v>48</v>
      </c>
      <c r="D22" s="44">
        <v>507</v>
      </c>
      <c r="E22" s="53">
        <v>0.24950800000000001</v>
      </c>
      <c r="F22" s="44">
        <v>84104.682446000006</v>
      </c>
      <c r="G22" s="66">
        <v>8.4813E-2</v>
      </c>
      <c r="H22" s="43">
        <v>252</v>
      </c>
      <c r="I22" s="44">
        <v>86483.801586999994</v>
      </c>
      <c r="J22" s="74">
        <v>9.5238000000000003E-2</v>
      </c>
      <c r="K22" s="44">
        <v>255</v>
      </c>
      <c r="L22" s="44">
        <v>81753.552941000002</v>
      </c>
      <c r="M22" s="66">
        <v>7.4510000000000007E-2</v>
      </c>
      <c r="N22" s="43">
        <v>0</v>
      </c>
      <c r="O22" s="44">
        <v>0</v>
      </c>
      <c r="P22" s="74">
        <v>0</v>
      </c>
    </row>
    <row r="23" spans="1:16" ht="15" customHeight="1" x14ac:dyDescent="0.25">
      <c r="A23" s="102"/>
      <c r="B23" s="105"/>
      <c r="C23" s="84" t="s">
        <v>49</v>
      </c>
      <c r="D23" s="44">
        <v>384</v>
      </c>
      <c r="E23" s="53">
        <v>0.103504</v>
      </c>
      <c r="F23" s="44">
        <v>96512.0625</v>
      </c>
      <c r="G23" s="66">
        <v>0.25781300000000001</v>
      </c>
      <c r="H23" s="43">
        <v>200</v>
      </c>
      <c r="I23" s="44">
        <v>101300.955</v>
      </c>
      <c r="J23" s="74">
        <v>0.29499999999999998</v>
      </c>
      <c r="K23" s="44">
        <v>184</v>
      </c>
      <c r="L23" s="44">
        <v>91306.744565000001</v>
      </c>
      <c r="M23" s="66">
        <v>0.217391</v>
      </c>
      <c r="N23" s="43">
        <v>0</v>
      </c>
      <c r="O23" s="44">
        <v>0</v>
      </c>
      <c r="P23" s="74">
        <v>0</v>
      </c>
    </row>
    <row r="24" spans="1:16" ht="15" customHeight="1" x14ac:dyDescent="0.25">
      <c r="A24" s="102"/>
      <c r="B24" s="105"/>
      <c r="C24" s="84" t="s">
        <v>50</v>
      </c>
      <c r="D24" s="44">
        <v>234</v>
      </c>
      <c r="E24" s="53">
        <v>6.5729999999999997E-2</v>
      </c>
      <c r="F24" s="44">
        <v>109162.07265</v>
      </c>
      <c r="G24" s="66">
        <v>0.39316200000000001</v>
      </c>
      <c r="H24" s="43">
        <v>115</v>
      </c>
      <c r="I24" s="44">
        <v>115899.486957</v>
      </c>
      <c r="J24" s="74">
        <v>0.43478299999999998</v>
      </c>
      <c r="K24" s="44">
        <v>119</v>
      </c>
      <c r="L24" s="44">
        <v>102651.12605000001</v>
      </c>
      <c r="M24" s="66">
        <v>0.352941</v>
      </c>
      <c r="N24" s="43">
        <v>0</v>
      </c>
      <c r="O24" s="44">
        <v>0</v>
      </c>
      <c r="P24" s="74">
        <v>0</v>
      </c>
    </row>
    <row r="25" spans="1:16" ht="15" customHeight="1" x14ac:dyDescent="0.25">
      <c r="A25" s="102"/>
      <c r="B25" s="105"/>
      <c r="C25" s="84" t="s">
        <v>51</v>
      </c>
      <c r="D25" s="44">
        <v>172</v>
      </c>
      <c r="E25" s="53">
        <v>5.3516000000000001E-2</v>
      </c>
      <c r="F25" s="44">
        <v>119631.68023300001</v>
      </c>
      <c r="G25" s="66">
        <v>0.50581399999999999</v>
      </c>
      <c r="H25" s="43">
        <v>86</v>
      </c>
      <c r="I25" s="44">
        <v>125855.40697700001</v>
      </c>
      <c r="J25" s="74">
        <v>0.56976700000000002</v>
      </c>
      <c r="K25" s="44">
        <v>86</v>
      </c>
      <c r="L25" s="44">
        <v>113407.953488</v>
      </c>
      <c r="M25" s="66">
        <v>0.44185999999999998</v>
      </c>
      <c r="N25" s="43">
        <v>0</v>
      </c>
      <c r="O25" s="44">
        <v>0</v>
      </c>
      <c r="P25" s="74">
        <v>0</v>
      </c>
    </row>
    <row r="26" spans="1:16" s="3" customFormat="1" ht="15" customHeight="1" x14ac:dyDescent="0.25">
      <c r="A26" s="102"/>
      <c r="B26" s="105"/>
      <c r="C26" s="84" t="s">
        <v>52</v>
      </c>
      <c r="D26" s="35">
        <v>89</v>
      </c>
      <c r="E26" s="55">
        <v>3.1559999999999998E-2</v>
      </c>
      <c r="F26" s="35">
        <v>118308.191011</v>
      </c>
      <c r="G26" s="68">
        <v>0.43820199999999998</v>
      </c>
      <c r="H26" s="43">
        <v>43</v>
      </c>
      <c r="I26" s="44">
        <v>116107.813953</v>
      </c>
      <c r="J26" s="74">
        <v>0.418605</v>
      </c>
      <c r="K26" s="35">
        <v>46</v>
      </c>
      <c r="L26" s="35">
        <v>120365.065217</v>
      </c>
      <c r="M26" s="68">
        <v>0.45652199999999998</v>
      </c>
      <c r="N26" s="43">
        <v>0</v>
      </c>
      <c r="O26" s="44">
        <v>0</v>
      </c>
      <c r="P26" s="74">
        <v>0</v>
      </c>
    </row>
    <row r="27" spans="1:16" ht="15" customHeight="1" x14ac:dyDescent="0.25">
      <c r="A27" s="102"/>
      <c r="B27" s="105"/>
      <c r="C27" s="84" t="s">
        <v>53</v>
      </c>
      <c r="D27" s="44">
        <v>70</v>
      </c>
      <c r="E27" s="53">
        <v>3.3751000000000003E-2</v>
      </c>
      <c r="F27" s="44">
        <v>123924.9</v>
      </c>
      <c r="G27" s="66">
        <v>0.442857</v>
      </c>
      <c r="H27" s="43">
        <v>36</v>
      </c>
      <c r="I27" s="44">
        <v>117970.30555600001</v>
      </c>
      <c r="J27" s="74">
        <v>0.36111100000000002</v>
      </c>
      <c r="K27" s="44">
        <v>34</v>
      </c>
      <c r="L27" s="44">
        <v>130229.764706</v>
      </c>
      <c r="M27" s="66">
        <v>0.52941199999999999</v>
      </c>
      <c r="N27" s="43">
        <v>0</v>
      </c>
      <c r="O27" s="44">
        <v>0</v>
      </c>
      <c r="P27" s="74">
        <v>0</v>
      </c>
    </row>
    <row r="28" spans="1:16" ht="15" customHeight="1" x14ac:dyDescent="0.25">
      <c r="A28" s="102"/>
      <c r="B28" s="105"/>
      <c r="C28" s="84" t="s">
        <v>54</v>
      </c>
      <c r="D28" s="44">
        <v>35</v>
      </c>
      <c r="E28" s="53">
        <v>1.9178000000000001E-2</v>
      </c>
      <c r="F28" s="44">
        <v>122468.62857099999</v>
      </c>
      <c r="G28" s="66">
        <v>0.2</v>
      </c>
      <c r="H28" s="43">
        <v>17</v>
      </c>
      <c r="I28" s="44">
        <v>118454.764706</v>
      </c>
      <c r="J28" s="74">
        <v>0.117647</v>
      </c>
      <c r="K28" s="44">
        <v>18</v>
      </c>
      <c r="L28" s="44">
        <v>126259.5</v>
      </c>
      <c r="M28" s="66">
        <v>0.27777800000000002</v>
      </c>
      <c r="N28" s="43">
        <v>0</v>
      </c>
      <c r="O28" s="44">
        <v>0</v>
      </c>
      <c r="P28" s="74">
        <v>0</v>
      </c>
    </row>
    <row r="29" spans="1:16" ht="15" customHeight="1" x14ac:dyDescent="0.25">
      <c r="A29" s="102"/>
      <c r="B29" s="105"/>
      <c r="C29" s="84" t="s">
        <v>55</v>
      </c>
      <c r="D29" s="44">
        <v>16</v>
      </c>
      <c r="E29" s="53">
        <v>1.1050000000000001E-2</v>
      </c>
      <c r="F29" s="44">
        <v>150848.4375</v>
      </c>
      <c r="G29" s="66">
        <v>0.1875</v>
      </c>
      <c r="H29" s="43">
        <v>10</v>
      </c>
      <c r="I29" s="44">
        <v>153977</v>
      </c>
      <c r="J29" s="74">
        <v>0.2</v>
      </c>
      <c r="K29" s="44">
        <v>6</v>
      </c>
      <c r="L29" s="44">
        <v>145634.16666700001</v>
      </c>
      <c r="M29" s="66">
        <v>0.16666700000000001</v>
      </c>
      <c r="N29" s="43">
        <v>0</v>
      </c>
      <c r="O29" s="44">
        <v>0</v>
      </c>
      <c r="P29" s="74">
        <v>0</v>
      </c>
    </row>
    <row r="30" spans="1:16" s="3" customFormat="1" ht="15" customHeight="1" x14ac:dyDescent="0.25">
      <c r="A30" s="102"/>
      <c r="B30" s="105"/>
      <c r="C30" s="84" t="s">
        <v>56</v>
      </c>
      <c r="D30" s="35">
        <v>25</v>
      </c>
      <c r="E30" s="55">
        <v>1.0517E-2</v>
      </c>
      <c r="F30" s="35">
        <v>126568.2</v>
      </c>
      <c r="G30" s="68">
        <v>0.04</v>
      </c>
      <c r="H30" s="43">
        <v>18</v>
      </c>
      <c r="I30" s="44">
        <v>126670.722222</v>
      </c>
      <c r="J30" s="74">
        <v>5.5556000000000001E-2</v>
      </c>
      <c r="K30" s="35">
        <v>7</v>
      </c>
      <c r="L30" s="35">
        <v>126304.571429</v>
      </c>
      <c r="M30" s="68">
        <v>0</v>
      </c>
      <c r="N30" s="43">
        <v>0</v>
      </c>
      <c r="O30" s="44">
        <v>0</v>
      </c>
      <c r="P30" s="74">
        <v>0</v>
      </c>
    </row>
    <row r="31" spans="1:16" s="3" customFormat="1" ht="15" customHeight="1" x14ac:dyDescent="0.25">
      <c r="A31" s="103"/>
      <c r="B31" s="106"/>
      <c r="C31" s="85" t="s">
        <v>9</v>
      </c>
      <c r="D31" s="46">
        <v>1662</v>
      </c>
      <c r="E31" s="54">
        <v>7.1077000000000001E-2</v>
      </c>
      <c r="F31" s="46">
        <v>98835.216606000002</v>
      </c>
      <c r="G31" s="67">
        <v>0.24729200000000001</v>
      </c>
      <c r="H31" s="87">
        <v>827</v>
      </c>
      <c r="I31" s="46">
        <v>103167.65779899999</v>
      </c>
      <c r="J31" s="75">
        <v>0.27206799999999998</v>
      </c>
      <c r="K31" s="46">
        <v>835</v>
      </c>
      <c r="L31" s="46">
        <v>94544.283832000001</v>
      </c>
      <c r="M31" s="67">
        <v>0.22275400000000001</v>
      </c>
      <c r="N31" s="87">
        <v>0</v>
      </c>
      <c r="O31" s="46">
        <v>0</v>
      </c>
      <c r="P31" s="75">
        <v>0</v>
      </c>
    </row>
    <row r="32" spans="1:16" ht="15" customHeight="1" x14ac:dyDescent="0.25">
      <c r="A32" s="101">
        <v>3</v>
      </c>
      <c r="B32" s="104" t="s">
        <v>58</v>
      </c>
      <c r="C32" s="84" t="s">
        <v>46</v>
      </c>
      <c r="D32" s="44">
        <v>9</v>
      </c>
      <c r="E32" s="44">
        <v>0</v>
      </c>
      <c r="F32" s="44">
        <v>3485.4859799999999</v>
      </c>
      <c r="G32" s="66">
        <v>0</v>
      </c>
      <c r="H32" s="43">
        <v>4</v>
      </c>
      <c r="I32" s="44">
        <v>197.84716399999999</v>
      </c>
      <c r="J32" s="74">
        <v>0</v>
      </c>
      <c r="K32" s="44">
        <v>5</v>
      </c>
      <c r="L32" s="44">
        <v>4194.8553879999999</v>
      </c>
      <c r="M32" s="66">
        <v>0</v>
      </c>
      <c r="N32" s="43">
        <v>0</v>
      </c>
      <c r="O32" s="44">
        <v>0</v>
      </c>
      <c r="P32" s="74">
        <v>0</v>
      </c>
    </row>
    <row r="33" spans="1:16" ht="15" customHeight="1" x14ac:dyDescent="0.25">
      <c r="A33" s="102"/>
      <c r="B33" s="105"/>
      <c r="C33" s="84" t="s">
        <v>47</v>
      </c>
      <c r="D33" s="44">
        <v>56</v>
      </c>
      <c r="E33" s="44">
        <v>0</v>
      </c>
      <c r="F33" s="44">
        <v>15597.375024999999</v>
      </c>
      <c r="G33" s="66">
        <v>4.4012999999999997E-2</v>
      </c>
      <c r="H33" s="43">
        <v>36</v>
      </c>
      <c r="I33" s="44">
        <v>7044.06736</v>
      </c>
      <c r="J33" s="74">
        <v>0.155556</v>
      </c>
      <c r="K33" s="44">
        <v>20</v>
      </c>
      <c r="L33" s="44">
        <v>12851.417328</v>
      </c>
      <c r="M33" s="66">
        <v>-1.0338999999999999E-2</v>
      </c>
      <c r="N33" s="43">
        <v>0</v>
      </c>
      <c r="O33" s="44">
        <v>0</v>
      </c>
      <c r="P33" s="74">
        <v>0</v>
      </c>
    </row>
    <row r="34" spans="1:16" ht="15" customHeight="1" x14ac:dyDescent="0.25">
      <c r="A34" s="102"/>
      <c r="B34" s="105"/>
      <c r="C34" s="84" t="s">
        <v>48</v>
      </c>
      <c r="D34" s="44">
        <v>281</v>
      </c>
      <c r="E34" s="44">
        <v>0</v>
      </c>
      <c r="F34" s="44">
        <v>11901.155692</v>
      </c>
      <c r="G34" s="66">
        <v>-3.6830000000000001E-3</v>
      </c>
      <c r="H34" s="43">
        <v>198</v>
      </c>
      <c r="I34" s="44">
        <v>-15031.577561</v>
      </c>
      <c r="J34" s="74">
        <v>-5.2909999999999999E-2</v>
      </c>
      <c r="K34" s="44">
        <v>83</v>
      </c>
      <c r="L34" s="44">
        <v>18752.584498</v>
      </c>
      <c r="M34" s="66">
        <v>4.7419999999999997E-3</v>
      </c>
      <c r="N34" s="43">
        <v>0</v>
      </c>
      <c r="O34" s="44">
        <v>0</v>
      </c>
      <c r="P34" s="74">
        <v>0</v>
      </c>
    </row>
    <row r="35" spans="1:16" ht="15" customHeight="1" x14ac:dyDescent="0.25">
      <c r="A35" s="102"/>
      <c r="B35" s="105"/>
      <c r="C35" s="84" t="s">
        <v>49</v>
      </c>
      <c r="D35" s="44">
        <v>102</v>
      </c>
      <c r="E35" s="44">
        <v>0</v>
      </c>
      <c r="F35" s="44">
        <v>3520.3402569999998</v>
      </c>
      <c r="G35" s="66">
        <v>-3.6513999999999998E-2</v>
      </c>
      <c r="H35" s="43">
        <v>120</v>
      </c>
      <c r="I35" s="44">
        <v>-23683.293878</v>
      </c>
      <c r="J35" s="74">
        <v>-0.14249999999999999</v>
      </c>
      <c r="K35" s="44">
        <v>-18</v>
      </c>
      <c r="L35" s="44">
        <v>10985.329900000001</v>
      </c>
      <c r="M35" s="66">
        <v>-2.0232E-2</v>
      </c>
      <c r="N35" s="43">
        <v>0</v>
      </c>
      <c r="O35" s="44">
        <v>0</v>
      </c>
      <c r="P35" s="74">
        <v>0</v>
      </c>
    </row>
    <row r="36" spans="1:16" ht="15" customHeight="1" x14ac:dyDescent="0.25">
      <c r="A36" s="102"/>
      <c r="B36" s="105"/>
      <c r="C36" s="84" t="s">
        <v>50</v>
      </c>
      <c r="D36" s="44">
        <v>23</v>
      </c>
      <c r="E36" s="44">
        <v>0</v>
      </c>
      <c r="F36" s="44">
        <v>-203.40327099999999</v>
      </c>
      <c r="G36" s="66">
        <v>9.2759999999999995E-3</v>
      </c>
      <c r="H36" s="43">
        <v>49</v>
      </c>
      <c r="I36" s="44">
        <v>-36157.062299999998</v>
      </c>
      <c r="J36" s="74">
        <v>-0.15612599999999999</v>
      </c>
      <c r="K36" s="44">
        <v>-26</v>
      </c>
      <c r="L36" s="44">
        <v>12717.449028000001</v>
      </c>
      <c r="M36" s="66">
        <v>6.3285999999999995E-2</v>
      </c>
      <c r="N36" s="43">
        <v>0</v>
      </c>
      <c r="O36" s="44">
        <v>0</v>
      </c>
      <c r="P36" s="74">
        <v>0</v>
      </c>
    </row>
    <row r="37" spans="1:16" ht="15" customHeight="1" x14ac:dyDescent="0.25">
      <c r="A37" s="102"/>
      <c r="B37" s="105"/>
      <c r="C37" s="84" t="s">
        <v>51</v>
      </c>
      <c r="D37" s="44">
        <v>-8</v>
      </c>
      <c r="E37" s="44">
        <v>0</v>
      </c>
      <c r="F37" s="44">
        <v>4002.3169370000001</v>
      </c>
      <c r="G37" s="66">
        <v>-0.105297</v>
      </c>
      <c r="H37" s="43">
        <v>29</v>
      </c>
      <c r="I37" s="44">
        <v>-20438.269573000001</v>
      </c>
      <c r="J37" s="74">
        <v>-9.6898999999999999E-2</v>
      </c>
      <c r="K37" s="44">
        <v>-37</v>
      </c>
      <c r="L37" s="44">
        <v>11988.881701</v>
      </c>
      <c r="M37" s="66">
        <v>-0.14350499999999999</v>
      </c>
      <c r="N37" s="43">
        <v>0</v>
      </c>
      <c r="O37" s="44">
        <v>0</v>
      </c>
      <c r="P37" s="74">
        <v>0</v>
      </c>
    </row>
    <row r="38" spans="1:16" s="3" customFormat="1" ht="15" customHeight="1" x14ac:dyDescent="0.25">
      <c r="A38" s="102"/>
      <c r="B38" s="105"/>
      <c r="C38" s="84" t="s">
        <v>52</v>
      </c>
      <c r="D38" s="35">
        <v>-42</v>
      </c>
      <c r="E38" s="35">
        <v>0</v>
      </c>
      <c r="F38" s="35">
        <v>-1752.9976859999999</v>
      </c>
      <c r="G38" s="68">
        <v>-0.30225600000000002</v>
      </c>
      <c r="H38" s="43">
        <v>12</v>
      </c>
      <c r="I38" s="44">
        <v>-21155.919840999999</v>
      </c>
      <c r="J38" s="74">
        <v>-0.194299</v>
      </c>
      <c r="K38" s="35">
        <v>-54</v>
      </c>
      <c r="L38" s="35">
        <v>5636.6655010000004</v>
      </c>
      <c r="M38" s="68">
        <v>-0.32347799999999999</v>
      </c>
      <c r="N38" s="43">
        <v>0</v>
      </c>
      <c r="O38" s="44">
        <v>0</v>
      </c>
      <c r="P38" s="74">
        <v>0</v>
      </c>
    </row>
    <row r="39" spans="1:16" ht="15" customHeight="1" x14ac:dyDescent="0.25">
      <c r="A39" s="102"/>
      <c r="B39" s="105"/>
      <c r="C39" s="84" t="s">
        <v>53</v>
      </c>
      <c r="D39" s="44">
        <v>-28</v>
      </c>
      <c r="E39" s="44">
        <v>0</v>
      </c>
      <c r="F39" s="44">
        <v>2203.8049850000002</v>
      </c>
      <c r="G39" s="66">
        <v>-0.35306100000000001</v>
      </c>
      <c r="H39" s="43">
        <v>10</v>
      </c>
      <c r="I39" s="44">
        <v>-20036.501864000002</v>
      </c>
      <c r="J39" s="74">
        <v>-0.254274</v>
      </c>
      <c r="K39" s="44">
        <v>-38</v>
      </c>
      <c r="L39" s="44">
        <v>14389.621392999999</v>
      </c>
      <c r="M39" s="66">
        <v>-0.33169900000000002</v>
      </c>
      <c r="N39" s="43">
        <v>0</v>
      </c>
      <c r="O39" s="44">
        <v>0</v>
      </c>
      <c r="P39" s="74">
        <v>0</v>
      </c>
    </row>
    <row r="40" spans="1:16" ht="15" customHeight="1" x14ac:dyDescent="0.25">
      <c r="A40" s="102"/>
      <c r="B40" s="105"/>
      <c r="C40" s="84" t="s">
        <v>54</v>
      </c>
      <c r="D40" s="44">
        <v>-35</v>
      </c>
      <c r="E40" s="44">
        <v>0</v>
      </c>
      <c r="F40" s="44">
        <v>2643.2498580000001</v>
      </c>
      <c r="G40" s="66">
        <v>-0.28571400000000002</v>
      </c>
      <c r="H40" s="43">
        <v>-10</v>
      </c>
      <c r="I40" s="44">
        <v>2344.667457</v>
      </c>
      <c r="J40" s="74">
        <v>-0.14161199999999999</v>
      </c>
      <c r="K40" s="44">
        <v>-25</v>
      </c>
      <c r="L40" s="44">
        <v>4101.2701349999998</v>
      </c>
      <c r="M40" s="66">
        <v>-0.35012900000000002</v>
      </c>
      <c r="N40" s="43">
        <v>0</v>
      </c>
      <c r="O40" s="44">
        <v>0</v>
      </c>
      <c r="P40" s="74">
        <v>0</v>
      </c>
    </row>
    <row r="41" spans="1:16" ht="15" customHeight="1" x14ac:dyDescent="0.25">
      <c r="A41" s="102"/>
      <c r="B41" s="105"/>
      <c r="C41" s="84" t="s">
        <v>55</v>
      </c>
      <c r="D41" s="44">
        <v>-50</v>
      </c>
      <c r="E41" s="44">
        <v>0</v>
      </c>
      <c r="F41" s="44">
        <v>19740.092680999998</v>
      </c>
      <c r="G41" s="66">
        <v>-0.16098499999999999</v>
      </c>
      <c r="H41" s="43">
        <v>-25</v>
      </c>
      <c r="I41" s="44">
        <v>24419.219186999999</v>
      </c>
      <c r="J41" s="74">
        <v>0</v>
      </c>
      <c r="K41" s="44">
        <v>-25</v>
      </c>
      <c r="L41" s="44">
        <v>12775.185067</v>
      </c>
      <c r="M41" s="66">
        <v>-0.34946199999999999</v>
      </c>
      <c r="N41" s="43">
        <v>0</v>
      </c>
      <c r="O41" s="44">
        <v>0</v>
      </c>
      <c r="P41" s="74">
        <v>0</v>
      </c>
    </row>
    <row r="42" spans="1:16" s="3" customFormat="1" ht="15" customHeight="1" x14ac:dyDescent="0.25">
      <c r="A42" s="102"/>
      <c r="B42" s="105"/>
      <c r="C42" s="84" t="s">
        <v>56</v>
      </c>
      <c r="D42" s="35">
        <v>-83</v>
      </c>
      <c r="E42" s="35">
        <v>0</v>
      </c>
      <c r="F42" s="35">
        <v>-53151.352706999998</v>
      </c>
      <c r="G42" s="68">
        <v>-0.46</v>
      </c>
      <c r="H42" s="43">
        <v>-15</v>
      </c>
      <c r="I42" s="44">
        <v>-12329.396011000001</v>
      </c>
      <c r="J42" s="74">
        <v>-3.5353999999999997E-2</v>
      </c>
      <c r="K42" s="35">
        <v>-68</v>
      </c>
      <c r="L42" s="35">
        <v>-71331.532447000005</v>
      </c>
      <c r="M42" s="68">
        <v>-0.68</v>
      </c>
      <c r="N42" s="43">
        <v>0</v>
      </c>
      <c r="O42" s="44">
        <v>0</v>
      </c>
      <c r="P42" s="74">
        <v>0</v>
      </c>
    </row>
    <row r="43" spans="1:16" s="3" customFormat="1" ht="15" customHeight="1" x14ac:dyDescent="0.25">
      <c r="A43" s="103"/>
      <c r="B43" s="106"/>
      <c r="C43" s="85" t="s">
        <v>9</v>
      </c>
      <c r="D43" s="46">
        <v>225</v>
      </c>
      <c r="E43" s="46">
        <v>0</v>
      </c>
      <c r="F43" s="46">
        <v>-8556.9818350000005</v>
      </c>
      <c r="G43" s="67">
        <v>-0.157718</v>
      </c>
      <c r="H43" s="87">
        <v>408</v>
      </c>
      <c r="I43" s="46">
        <v>-27379.785498000001</v>
      </c>
      <c r="J43" s="75">
        <v>-0.138433</v>
      </c>
      <c r="K43" s="46">
        <v>-183</v>
      </c>
      <c r="L43" s="46">
        <v>-3317.41599</v>
      </c>
      <c r="M43" s="67">
        <v>-0.17999599999999999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6</v>
      </c>
      <c r="E45" s="53">
        <v>1.9934E-2</v>
      </c>
      <c r="F45" s="44">
        <v>76159.833333000002</v>
      </c>
      <c r="G45" s="66">
        <v>0</v>
      </c>
      <c r="H45" s="43">
        <v>1</v>
      </c>
      <c r="I45" s="44">
        <v>97588</v>
      </c>
      <c r="J45" s="74">
        <v>0</v>
      </c>
      <c r="K45" s="44">
        <v>5</v>
      </c>
      <c r="L45" s="44">
        <v>71874.2</v>
      </c>
      <c r="M45" s="66">
        <v>0</v>
      </c>
      <c r="N45" s="43">
        <v>0</v>
      </c>
      <c r="O45" s="44">
        <v>0</v>
      </c>
      <c r="P45" s="74">
        <v>0</v>
      </c>
    </row>
    <row r="46" spans="1:16" ht="15" customHeight="1" x14ac:dyDescent="0.25">
      <c r="A46" s="102"/>
      <c r="B46" s="105"/>
      <c r="C46" s="84" t="s">
        <v>48</v>
      </c>
      <c r="D46" s="44">
        <v>116</v>
      </c>
      <c r="E46" s="53">
        <v>5.7086999999999999E-2</v>
      </c>
      <c r="F46" s="44">
        <v>99648.025861999995</v>
      </c>
      <c r="G46" s="66">
        <v>0.17241400000000001</v>
      </c>
      <c r="H46" s="43">
        <v>60</v>
      </c>
      <c r="I46" s="44">
        <v>111234.31666700001</v>
      </c>
      <c r="J46" s="74">
        <v>0.183333</v>
      </c>
      <c r="K46" s="44">
        <v>56</v>
      </c>
      <c r="L46" s="44">
        <v>87234.142856999999</v>
      </c>
      <c r="M46" s="66">
        <v>0.160714</v>
      </c>
      <c r="N46" s="43">
        <v>0</v>
      </c>
      <c r="O46" s="44">
        <v>0</v>
      </c>
      <c r="P46" s="74">
        <v>0</v>
      </c>
    </row>
    <row r="47" spans="1:16" ht="15" customHeight="1" x14ac:dyDescent="0.25">
      <c r="A47" s="102"/>
      <c r="B47" s="105"/>
      <c r="C47" s="84" t="s">
        <v>49</v>
      </c>
      <c r="D47" s="44">
        <v>255</v>
      </c>
      <c r="E47" s="53">
        <v>6.8733000000000002E-2</v>
      </c>
      <c r="F47" s="44">
        <v>112980.301961</v>
      </c>
      <c r="G47" s="66">
        <v>0.403922</v>
      </c>
      <c r="H47" s="43">
        <v>115</v>
      </c>
      <c r="I47" s="44">
        <v>118978.97391299999</v>
      </c>
      <c r="J47" s="74">
        <v>0.41739100000000001</v>
      </c>
      <c r="K47" s="44">
        <v>140</v>
      </c>
      <c r="L47" s="44">
        <v>108052.821429</v>
      </c>
      <c r="M47" s="66">
        <v>0.39285700000000001</v>
      </c>
      <c r="N47" s="43">
        <v>0</v>
      </c>
      <c r="O47" s="44">
        <v>0</v>
      </c>
      <c r="P47" s="74">
        <v>0</v>
      </c>
    </row>
    <row r="48" spans="1:16" ht="15" customHeight="1" x14ac:dyDescent="0.25">
      <c r="A48" s="102"/>
      <c r="B48" s="105"/>
      <c r="C48" s="84" t="s">
        <v>50</v>
      </c>
      <c r="D48" s="44">
        <v>230</v>
      </c>
      <c r="E48" s="53">
        <v>6.4606999999999998E-2</v>
      </c>
      <c r="F48" s="44">
        <v>138989.25652200001</v>
      </c>
      <c r="G48" s="66">
        <v>0.8</v>
      </c>
      <c r="H48" s="43">
        <v>113</v>
      </c>
      <c r="I48" s="44">
        <v>139151.79646000001</v>
      </c>
      <c r="J48" s="74">
        <v>0.75221199999999999</v>
      </c>
      <c r="K48" s="44">
        <v>117</v>
      </c>
      <c r="L48" s="44">
        <v>138832.27350400001</v>
      </c>
      <c r="M48" s="66">
        <v>0.84615399999999996</v>
      </c>
      <c r="N48" s="43">
        <v>0</v>
      </c>
      <c r="O48" s="44">
        <v>0</v>
      </c>
      <c r="P48" s="74">
        <v>0</v>
      </c>
    </row>
    <row r="49" spans="1:16" ht="15" customHeight="1" x14ac:dyDescent="0.25">
      <c r="A49" s="102"/>
      <c r="B49" s="105"/>
      <c r="C49" s="84" t="s">
        <v>51</v>
      </c>
      <c r="D49" s="44">
        <v>181</v>
      </c>
      <c r="E49" s="53">
        <v>5.6315999999999998E-2</v>
      </c>
      <c r="F49" s="44">
        <v>149617.47513800001</v>
      </c>
      <c r="G49" s="66">
        <v>0.98342499999999999</v>
      </c>
      <c r="H49" s="43">
        <v>69</v>
      </c>
      <c r="I49" s="44">
        <v>149570.84057999999</v>
      </c>
      <c r="J49" s="74">
        <v>0.89855099999999999</v>
      </c>
      <c r="K49" s="44">
        <v>112</v>
      </c>
      <c r="L49" s="44">
        <v>149646.205357</v>
      </c>
      <c r="M49" s="66">
        <v>1.035714</v>
      </c>
      <c r="N49" s="43">
        <v>0</v>
      </c>
      <c r="O49" s="44">
        <v>0</v>
      </c>
      <c r="P49" s="74">
        <v>0</v>
      </c>
    </row>
    <row r="50" spans="1:16" s="3" customFormat="1" ht="15" customHeight="1" x14ac:dyDescent="0.25">
      <c r="A50" s="102"/>
      <c r="B50" s="105"/>
      <c r="C50" s="84" t="s">
        <v>52</v>
      </c>
      <c r="D50" s="35">
        <v>145</v>
      </c>
      <c r="E50" s="55">
        <v>5.1417999999999998E-2</v>
      </c>
      <c r="F50" s="35">
        <v>154430.85517200001</v>
      </c>
      <c r="G50" s="68">
        <v>1.0620689999999999</v>
      </c>
      <c r="H50" s="43">
        <v>58</v>
      </c>
      <c r="I50" s="44">
        <v>143308.034483</v>
      </c>
      <c r="J50" s="74">
        <v>0.74137900000000001</v>
      </c>
      <c r="K50" s="35">
        <v>87</v>
      </c>
      <c r="L50" s="35">
        <v>161846.06896599999</v>
      </c>
      <c r="M50" s="68">
        <v>1.2758620000000001</v>
      </c>
      <c r="N50" s="43">
        <v>0</v>
      </c>
      <c r="O50" s="44">
        <v>0</v>
      </c>
      <c r="P50" s="74">
        <v>0</v>
      </c>
    </row>
    <row r="51" spans="1:16" ht="15" customHeight="1" x14ac:dyDescent="0.25">
      <c r="A51" s="102"/>
      <c r="B51" s="105"/>
      <c r="C51" s="84" t="s">
        <v>53</v>
      </c>
      <c r="D51" s="44">
        <v>73</v>
      </c>
      <c r="E51" s="53">
        <v>3.5198E-2</v>
      </c>
      <c r="F51" s="44">
        <v>168138.69863</v>
      </c>
      <c r="G51" s="66">
        <v>1.1232880000000001</v>
      </c>
      <c r="H51" s="43">
        <v>26</v>
      </c>
      <c r="I51" s="44">
        <v>140042.11538500001</v>
      </c>
      <c r="J51" s="74">
        <v>0.65384600000000004</v>
      </c>
      <c r="K51" s="44">
        <v>47</v>
      </c>
      <c r="L51" s="44">
        <v>183681.48936199999</v>
      </c>
      <c r="M51" s="66">
        <v>1.382979</v>
      </c>
      <c r="N51" s="43">
        <v>0</v>
      </c>
      <c r="O51" s="44">
        <v>0</v>
      </c>
      <c r="P51" s="74">
        <v>0</v>
      </c>
    </row>
    <row r="52" spans="1:16" ht="15" customHeight="1" x14ac:dyDescent="0.25">
      <c r="A52" s="102"/>
      <c r="B52" s="105"/>
      <c r="C52" s="84" t="s">
        <v>54</v>
      </c>
      <c r="D52" s="44">
        <v>48</v>
      </c>
      <c r="E52" s="53">
        <v>2.6301000000000001E-2</v>
      </c>
      <c r="F52" s="44">
        <v>165881.41666700001</v>
      </c>
      <c r="G52" s="66">
        <v>0.83333299999999999</v>
      </c>
      <c r="H52" s="43">
        <v>21</v>
      </c>
      <c r="I52" s="44">
        <v>161884.714286</v>
      </c>
      <c r="J52" s="74">
        <v>0.66666700000000001</v>
      </c>
      <c r="K52" s="44">
        <v>27</v>
      </c>
      <c r="L52" s="44">
        <v>168989.962963</v>
      </c>
      <c r="M52" s="66">
        <v>0.96296300000000001</v>
      </c>
      <c r="N52" s="43">
        <v>0</v>
      </c>
      <c r="O52" s="44">
        <v>0</v>
      </c>
      <c r="P52" s="74">
        <v>0</v>
      </c>
    </row>
    <row r="53" spans="1:16" ht="15" customHeight="1" x14ac:dyDescent="0.25">
      <c r="A53" s="102"/>
      <c r="B53" s="105"/>
      <c r="C53" s="84" t="s">
        <v>55</v>
      </c>
      <c r="D53" s="44">
        <v>19</v>
      </c>
      <c r="E53" s="53">
        <v>1.3122E-2</v>
      </c>
      <c r="F53" s="44">
        <v>152212.15789500001</v>
      </c>
      <c r="G53" s="66">
        <v>0.52631600000000001</v>
      </c>
      <c r="H53" s="43">
        <v>12</v>
      </c>
      <c r="I53" s="44">
        <v>122946.083333</v>
      </c>
      <c r="J53" s="74">
        <v>8.3333000000000004E-2</v>
      </c>
      <c r="K53" s="44">
        <v>7</v>
      </c>
      <c r="L53" s="44">
        <v>202382.571429</v>
      </c>
      <c r="M53" s="66">
        <v>1.285714</v>
      </c>
      <c r="N53" s="43">
        <v>0</v>
      </c>
      <c r="O53" s="44">
        <v>0</v>
      </c>
      <c r="P53" s="74">
        <v>0</v>
      </c>
    </row>
    <row r="54" spans="1:16" s="3" customFormat="1" ht="15" customHeight="1" x14ac:dyDescent="0.25">
      <c r="A54" s="102"/>
      <c r="B54" s="105"/>
      <c r="C54" s="84" t="s">
        <v>56</v>
      </c>
      <c r="D54" s="35">
        <v>9</v>
      </c>
      <c r="E54" s="55">
        <v>3.7859999999999999E-3</v>
      </c>
      <c r="F54" s="35">
        <v>166315.88888899999</v>
      </c>
      <c r="G54" s="68">
        <v>0.111111</v>
      </c>
      <c r="H54" s="43">
        <v>3</v>
      </c>
      <c r="I54" s="44">
        <v>149276.33333299999</v>
      </c>
      <c r="J54" s="74">
        <v>0</v>
      </c>
      <c r="K54" s="35">
        <v>6</v>
      </c>
      <c r="L54" s="35">
        <v>174835.66666700001</v>
      </c>
      <c r="M54" s="68">
        <v>0.16666700000000001</v>
      </c>
      <c r="N54" s="43">
        <v>0</v>
      </c>
      <c r="O54" s="44">
        <v>0</v>
      </c>
      <c r="P54" s="74">
        <v>0</v>
      </c>
    </row>
    <row r="55" spans="1:16" s="3" customFormat="1" ht="15" customHeight="1" x14ac:dyDescent="0.25">
      <c r="A55" s="103"/>
      <c r="B55" s="106"/>
      <c r="C55" s="85" t="s">
        <v>9</v>
      </c>
      <c r="D55" s="46">
        <v>1082</v>
      </c>
      <c r="E55" s="54">
        <v>4.6273000000000002E-2</v>
      </c>
      <c r="F55" s="46">
        <v>135759.87061000001</v>
      </c>
      <c r="G55" s="67">
        <v>0.71349399999999996</v>
      </c>
      <c r="H55" s="87">
        <v>478</v>
      </c>
      <c r="I55" s="46">
        <v>133419.439331</v>
      </c>
      <c r="J55" s="75">
        <v>0.587866</v>
      </c>
      <c r="K55" s="46">
        <v>604</v>
      </c>
      <c r="L55" s="46">
        <v>137612.06622499999</v>
      </c>
      <c r="M55" s="67">
        <v>0.81291400000000003</v>
      </c>
      <c r="N55" s="87">
        <v>0</v>
      </c>
      <c r="O55" s="46">
        <v>0</v>
      </c>
      <c r="P55" s="75">
        <v>0</v>
      </c>
    </row>
    <row r="56" spans="1:16" ht="15" customHeight="1" x14ac:dyDescent="0.25">
      <c r="A56" s="101">
        <v>5</v>
      </c>
      <c r="B56" s="104" t="s">
        <v>60</v>
      </c>
      <c r="C56" s="84" t="s">
        <v>46</v>
      </c>
      <c r="D56" s="44">
        <v>22</v>
      </c>
      <c r="E56" s="53">
        <v>1</v>
      </c>
      <c r="F56" s="44">
        <v>52762.045454999999</v>
      </c>
      <c r="G56" s="66">
        <v>0.18181800000000001</v>
      </c>
      <c r="H56" s="43">
        <v>10</v>
      </c>
      <c r="I56" s="44">
        <v>58369.2</v>
      </c>
      <c r="J56" s="74">
        <v>0.3</v>
      </c>
      <c r="K56" s="44">
        <v>12</v>
      </c>
      <c r="L56" s="44">
        <v>48089.416666999998</v>
      </c>
      <c r="M56" s="66">
        <v>8.3333000000000004E-2</v>
      </c>
      <c r="N56" s="43">
        <v>0</v>
      </c>
      <c r="O56" s="44">
        <v>0</v>
      </c>
      <c r="P56" s="74">
        <v>0</v>
      </c>
    </row>
    <row r="57" spans="1:16" ht="15" customHeight="1" x14ac:dyDescent="0.25">
      <c r="A57" s="102"/>
      <c r="B57" s="105"/>
      <c r="C57" s="84" t="s">
        <v>47</v>
      </c>
      <c r="D57" s="44">
        <v>301</v>
      </c>
      <c r="E57" s="53">
        <v>1</v>
      </c>
      <c r="F57" s="44">
        <v>63209.451826999997</v>
      </c>
      <c r="G57" s="66">
        <v>5.3156000000000002E-2</v>
      </c>
      <c r="H57" s="43">
        <v>79</v>
      </c>
      <c r="I57" s="44">
        <v>74402.430380000005</v>
      </c>
      <c r="J57" s="74">
        <v>0.113924</v>
      </c>
      <c r="K57" s="44">
        <v>222</v>
      </c>
      <c r="L57" s="44">
        <v>59226.364865000003</v>
      </c>
      <c r="M57" s="66">
        <v>3.1531999999999998E-2</v>
      </c>
      <c r="N57" s="43">
        <v>0</v>
      </c>
      <c r="O57" s="44">
        <v>0</v>
      </c>
      <c r="P57" s="74">
        <v>0</v>
      </c>
    </row>
    <row r="58" spans="1:16" ht="15" customHeight="1" x14ac:dyDescent="0.25">
      <c r="A58" s="102"/>
      <c r="B58" s="105"/>
      <c r="C58" s="84" t="s">
        <v>48</v>
      </c>
      <c r="D58" s="44">
        <v>2032</v>
      </c>
      <c r="E58" s="53">
        <v>1</v>
      </c>
      <c r="F58" s="44">
        <v>80179.720965</v>
      </c>
      <c r="G58" s="66">
        <v>9.5964999999999995E-2</v>
      </c>
      <c r="H58" s="43">
        <v>759</v>
      </c>
      <c r="I58" s="44">
        <v>93248.918313999995</v>
      </c>
      <c r="J58" s="74">
        <v>0.12253</v>
      </c>
      <c r="K58" s="44">
        <v>1273</v>
      </c>
      <c r="L58" s="44">
        <v>72387.481539999993</v>
      </c>
      <c r="M58" s="66">
        <v>8.0126000000000003E-2</v>
      </c>
      <c r="N58" s="43">
        <v>0</v>
      </c>
      <c r="O58" s="44">
        <v>0</v>
      </c>
      <c r="P58" s="74">
        <v>0</v>
      </c>
    </row>
    <row r="59" spans="1:16" ht="15" customHeight="1" x14ac:dyDescent="0.25">
      <c r="A59" s="102"/>
      <c r="B59" s="105"/>
      <c r="C59" s="84" t="s">
        <v>49</v>
      </c>
      <c r="D59" s="44">
        <v>3710</v>
      </c>
      <c r="E59" s="53">
        <v>1</v>
      </c>
      <c r="F59" s="44">
        <v>96639.509703999996</v>
      </c>
      <c r="G59" s="66">
        <v>0.24420500000000001</v>
      </c>
      <c r="H59" s="43">
        <v>1391</v>
      </c>
      <c r="I59" s="44">
        <v>113378.896477</v>
      </c>
      <c r="J59" s="74">
        <v>0.29403299999999999</v>
      </c>
      <c r="K59" s="44">
        <v>2319</v>
      </c>
      <c r="L59" s="44">
        <v>86598.764985000002</v>
      </c>
      <c r="M59" s="66">
        <v>0.21431700000000001</v>
      </c>
      <c r="N59" s="43">
        <v>0</v>
      </c>
      <c r="O59" s="44">
        <v>0</v>
      </c>
      <c r="P59" s="74">
        <v>0</v>
      </c>
    </row>
    <row r="60" spans="1:16" ht="15" customHeight="1" x14ac:dyDescent="0.25">
      <c r="A60" s="102"/>
      <c r="B60" s="105"/>
      <c r="C60" s="84" t="s">
        <v>50</v>
      </c>
      <c r="D60" s="44">
        <v>3560</v>
      </c>
      <c r="E60" s="53">
        <v>1</v>
      </c>
      <c r="F60" s="44">
        <v>119148.47134800001</v>
      </c>
      <c r="G60" s="66">
        <v>0.57162900000000005</v>
      </c>
      <c r="H60" s="43">
        <v>1341</v>
      </c>
      <c r="I60" s="44">
        <v>137682.23117099999</v>
      </c>
      <c r="J60" s="74">
        <v>0.60179000000000005</v>
      </c>
      <c r="K60" s="44">
        <v>2219</v>
      </c>
      <c r="L60" s="44">
        <v>107948.033348</v>
      </c>
      <c r="M60" s="66">
        <v>0.55340199999999995</v>
      </c>
      <c r="N60" s="43">
        <v>0</v>
      </c>
      <c r="O60" s="44">
        <v>0</v>
      </c>
      <c r="P60" s="74">
        <v>0</v>
      </c>
    </row>
    <row r="61" spans="1:16" ht="15" customHeight="1" x14ac:dyDescent="0.25">
      <c r="A61" s="102"/>
      <c r="B61" s="105"/>
      <c r="C61" s="84" t="s">
        <v>51</v>
      </c>
      <c r="D61" s="44">
        <v>3214</v>
      </c>
      <c r="E61" s="53">
        <v>1</v>
      </c>
      <c r="F61" s="44">
        <v>133521.85376500001</v>
      </c>
      <c r="G61" s="66">
        <v>0.82607299999999995</v>
      </c>
      <c r="H61" s="43">
        <v>1217</v>
      </c>
      <c r="I61" s="44">
        <v>147116.99260500001</v>
      </c>
      <c r="J61" s="74">
        <v>0.77896500000000002</v>
      </c>
      <c r="K61" s="44">
        <v>1997</v>
      </c>
      <c r="L61" s="44">
        <v>125236.784176</v>
      </c>
      <c r="M61" s="66">
        <v>0.85478200000000004</v>
      </c>
      <c r="N61" s="43">
        <v>0</v>
      </c>
      <c r="O61" s="44">
        <v>0</v>
      </c>
      <c r="P61" s="74">
        <v>0</v>
      </c>
    </row>
    <row r="62" spans="1:16" s="3" customFormat="1" ht="15" customHeight="1" x14ac:dyDescent="0.25">
      <c r="A62" s="102"/>
      <c r="B62" s="105"/>
      <c r="C62" s="84" t="s">
        <v>52</v>
      </c>
      <c r="D62" s="35">
        <v>2820</v>
      </c>
      <c r="E62" s="55">
        <v>1</v>
      </c>
      <c r="F62" s="35">
        <v>143563.25709200001</v>
      </c>
      <c r="G62" s="68">
        <v>0.98723399999999994</v>
      </c>
      <c r="H62" s="43">
        <v>1069</v>
      </c>
      <c r="I62" s="44">
        <v>151103.37885899999</v>
      </c>
      <c r="J62" s="74">
        <v>0.84003700000000003</v>
      </c>
      <c r="K62" s="35">
        <v>1751</v>
      </c>
      <c r="L62" s="35">
        <v>138959.95031399999</v>
      </c>
      <c r="M62" s="68">
        <v>1.077099</v>
      </c>
      <c r="N62" s="43">
        <v>0</v>
      </c>
      <c r="O62" s="44">
        <v>0</v>
      </c>
      <c r="P62" s="74">
        <v>0</v>
      </c>
    </row>
    <row r="63" spans="1:16" ht="15" customHeight="1" x14ac:dyDescent="0.25">
      <c r="A63" s="102"/>
      <c r="B63" s="105"/>
      <c r="C63" s="84" t="s">
        <v>53</v>
      </c>
      <c r="D63" s="44">
        <v>2074</v>
      </c>
      <c r="E63" s="53">
        <v>1</v>
      </c>
      <c r="F63" s="44">
        <v>148303.18659600001</v>
      </c>
      <c r="G63" s="66">
        <v>1.0077149999999999</v>
      </c>
      <c r="H63" s="43">
        <v>816</v>
      </c>
      <c r="I63" s="44">
        <v>149540.58333299999</v>
      </c>
      <c r="J63" s="74">
        <v>0.74019599999999997</v>
      </c>
      <c r="K63" s="44">
        <v>1258</v>
      </c>
      <c r="L63" s="44">
        <v>147500.55087400001</v>
      </c>
      <c r="M63" s="66">
        <v>1.1812400000000001</v>
      </c>
      <c r="N63" s="43">
        <v>0</v>
      </c>
      <c r="O63" s="44">
        <v>0</v>
      </c>
      <c r="P63" s="74">
        <v>0</v>
      </c>
    </row>
    <row r="64" spans="1:16" ht="15" customHeight="1" x14ac:dyDescent="0.25">
      <c r="A64" s="102"/>
      <c r="B64" s="105"/>
      <c r="C64" s="84" t="s">
        <v>54</v>
      </c>
      <c r="D64" s="44">
        <v>1825</v>
      </c>
      <c r="E64" s="53">
        <v>1</v>
      </c>
      <c r="F64" s="44">
        <v>149776.736986</v>
      </c>
      <c r="G64" s="66">
        <v>0.84328800000000004</v>
      </c>
      <c r="H64" s="43">
        <v>755</v>
      </c>
      <c r="I64" s="44">
        <v>144592.13245</v>
      </c>
      <c r="J64" s="74">
        <v>0.51920500000000003</v>
      </c>
      <c r="K64" s="44">
        <v>1070</v>
      </c>
      <c r="L64" s="44">
        <v>153435.03271</v>
      </c>
      <c r="M64" s="66">
        <v>1.071963</v>
      </c>
      <c r="N64" s="43">
        <v>0</v>
      </c>
      <c r="O64" s="44">
        <v>0</v>
      </c>
      <c r="P64" s="74">
        <v>0</v>
      </c>
    </row>
    <row r="65" spans="1:16" ht="15" customHeight="1" x14ac:dyDescent="0.25">
      <c r="A65" s="102"/>
      <c r="B65" s="105"/>
      <c r="C65" s="84" t="s">
        <v>55</v>
      </c>
      <c r="D65" s="44">
        <v>1448</v>
      </c>
      <c r="E65" s="53">
        <v>1</v>
      </c>
      <c r="F65" s="44">
        <v>149716.86740300001</v>
      </c>
      <c r="G65" s="66">
        <v>0.63121499999999997</v>
      </c>
      <c r="H65" s="43">
        <v>589</v>
      </c>
      <c r="I65" s="44">
        <v>139857.612903</v>
      </c>
      <c r="J65" s="74">
        <v>0.339559</v>
      </c>
      <c r="K65" s="44">
        <v>859</v>
      </c>
      <c r="L65" s="44">
        <v>156477.17112899999</v>
      </c>
      <c r="M65" s="66">
        <v>0.83119900000000002</v>
      </c>
      <c r="N65" s="43">
        <v>0</v>
      </c>
      <c r="O65" s="44">
        <v>0</v>
      </c>
      <c r="P65" s="74">
        <v>0</v>
      </c>
    </row>
    <row r="66" spans="1:16" s="3" customFormat="1" ht="15" customHeight="1" x14ac:dyDescent="0.25">
      <c r="A66" s="102"/>
      <c r="B66" s="105"/>
      <c r="C66" s="84" t="s">
        <v>56</v>
      </c>
      <c r="D66" s="35">
        <v>2377</v>
      </c>
      <c r="E66" s="55">
        <v>1</v>
      </c>
      <c r="F66" s="35">
        <v>167115.19941100001</v>
      </c>
      <c r="G66" s="68">
        <v>0.352545</v>
      </c>
      <c r="H66" s="43">
        <v>994</v>
      </c>
      <c r="I66" s="44">
        <v>141296.85814900001</v>
      </c>
      <c r="J66" s="74">
        <v>9.1549000000000005E-2</v>
      </c>
      <c r="K66" s="35">
        <v>1383</v>
      </c>
      <c r="L66" s="35">
        <v>185671.54880700001</v>
      </c>
      <c r="M66" s="68">
        <v>0.54013</v>
      </c>
      <c r="N66" s="43">
        <v>0</v>
      </c>
      <c r="O66" s="44">
        <v>0</v>
      </c>
      <c r="P66" s="74">
        <v>0</v>
      </c>
    </row>
    <row r="67" spans="1:16" s="3" customFormat="1" ht="15" customHeight="1" x14ac:dyDescent="0.25">
      <c r="A67" s="103"/>
      <c r="B67" s="106"/>
      <c r="C67" s="85" t="s">
        <v>9</v>
      </c>
      <c r="D67" s="46">
        <v>23383</v>
      </c>
      <c r="E67" s="54">
        <v>1</v>
      </c>
      <c r="F67" s="46">
        <v>128073.68481399999</v>
      </c>
      <c r="G67" s="67">
        <v>0.59769899999999998</v>
      </c>
      <c r="H67" s="87">
        <v>9020</v>
      </c>
      <c r="I67" s="46">
        <v>134608.382373</v>
      </c>
      <c r="J67" s="75">
        <v>0.49379200000000001</v>
      </c>
      <c r="K67" s="46">
        <v>14363</v>
      </c>
      <c r="L67" s="46">
        <v>123969.87836800001</v>
      </c>
      <c r="M67" s="67">
        <v>0.66295300000000001</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220" priority="30" operator="notEqual">
      <formula>H8+K8+N8</formula>
    </cfRule>
  </conditionalFormatting>
  <conditionalFormatting sqref="D20:D30">
    <cfRule type="cellIs" dxfId="219" priority="29" operator="notEqual">
      <formula>H20+K20+N20</formula>
    </cfRule>
  </conditionalFormatting>
  <conditionalFormatting sqref="D32:D42">
    <cfRule type="cellIs" dxfId="218" priority="28" operator="notEqual">
      <formula>H32+K32+N32</formula>
    </cfRule>
  </conditionalFormatting>
  <conditionalFormatting sqref="D44:D54">
    <cfRule type="cellIs" dxfId="217" priority="27" operator="notEqual">
      <formula>H44+K44+N44</formula>
    </cfRule>
  </conditionalFormatting>
  <conditionalFormatting sqref="D56:D66">
    <cfRule type="cellIs" dxfId="216" priority="26" operator="notEqual">
      <formula>H56+K56+N56</formula>
    </cfRule>
  </conditionalFormatting>
  <conditionalFormatting sqref="D19">
    <cfRule type="cellIs" dxfId="215" priority="25" operator="notEqual">
      <formula>SUM(D8:D18)</formula>
    </cfRule>
  </conditionalFormatting>
  <conditionalFormatting sqref="D31">
    <cfRule type="cellIs" dxfId="214" priority="24" operator="notEqual">
      <formula>H31+K31+N31</formula>
    </cfRule>
  </conditionalFormatting>
  <conditionalFormatting sqref="D31">
    <cfRule type="cellIs" dxfId="213" priority="23" operator="notEqual">
      <formula>SUM(D20:D30)</formula>
    </cfRule>
  </conditionalFormatting>
  <conditionalFormatting sqref="D43">
    <cfRule type="cellIs" dxfId="212" priority="22" operator="notEqual">
      <formula>H43+K43+N43</formula>
    </cfRule>
  </conditionalFormatting>
  <conditionalFormatting sqref="D43">
    <cfRule type="cellIs" dxfId="211" priority="21" operator="notEqual">
      <formula>SUM(D32:D42)</formula>
    </cfRule>
  </conditionalFormatting>
  <conditionalFormatting sqref="D55">
    <cfRule type="cellIs" dxfId="210" priority="20" operator="notEqual">
      <formula>H55+K55+N55</formula>
    </cfRule>
  </conditionalFormatting>
  <conditionalFormatting sqref="D55">
    <cfRule type="cellIs" dxfId="209" priority="19" operator="notEqual">
      <formula>SUM(D44:D54)</formula>
    </cfRule>
  </conditionalFormatting>
  <conditionalFormatting sqref="D67">
    <cfRule type="cellIs" dxfId="208" priority="18" operator="notEqual">
      <formula>H67+K67+N67</formula>
    </cfRule>
  </conditionalFormatting>
  <conditionalFormatting sqref="D67">
    <cfRule type="cellIs" dxfId="207" priority="17" operator="notEqual">
      <formula>SUM(D56:D66)</formula>
    </cfRule>
  </conditionalFormatting>
  <conditionalFormatting sqref="H19">
    <cfRule type="cellIs" dxfId="206" priority="16" operator="notEqual">
      <formula>SUM(H8:H18)</formula>
    </cfRule>
  </conditionalFormatting>
  <conditionalFormatting sqref="K19">
    <cfRule type="cellIs" dxfId="205" priority="15" operator="notEqual">
      <formula>SUM(K8:K18)</formula>
    </cfRule>
  </conditionalFormatting>
  <conditionalFormatting sqref="N19">
    <cfRule type="cellIs" dxfId="204" priority="14" operator="notEqual">
      <formula>SUM(N8:N18)</formula>
    </cfRule>
  </conditionalFormatting>
  <conditionalFormatting sqref="H31">
    <cfRule type="cellIs" dxfId="203" priority="13" operator="notEqual">
      <formula>SUM(H20:H30)</formula>
    </cfRule>
  </conditionalFormatting>
  <conditionalFormatting sqref="K31">
    <cfRule type="cellIs" dxfId="202" priority="12" operator="notEqual">
      <formula>SUM(K20:K30)</formula>
    </cfRule>
  </conditionalFormatting>
  <conditionalFormatting sqref="N31">
    <cfRule type="cellIs" dxfId="201" priority="11" operator="notEqual">
      <formula>SUM(N20:N30)</formula>
    </cfRule>
  </conditionalFormatting>
  <conditionalFormatting sqref="H43">
    <cfRule type="cellIs" dxfId="200" priority="10" operator="notEqual">
      <formula>SUM(H32:H42)</formula>
    </cfRule>
  </conditionalFormatting>
  <conditionalFormatting sqref="K43">
    <cfRule type="cellIs" dxfId="199" priority="9" operator="notEqual">
      <formula>SUM(K32:K42)</formula>
    </cfRule>
  </conditionalFormatting>
  <conditionalFormatting sqref="N43">
    <cfRule type="cellIs" dxfId="198" priority="8" operator="notEqual">
      <formula>SUM(N32:N42)</formula>
    </cfRule>
  </conditionalFormatting>
  <conditionalFormatting sqref="H55">
    <cfRule type="cellIs" dxfId="197" priority="7" operator="notEqual">
      <formula>SUM(H44:H54)</formula>
    </cfRule>
  </conditionalFormatting>
  <conditionalFormatting sqref="K55">
    <cfRule type="cellIs" dxfId="196" priority="6" operator="notEqual">
      <formula>SUM(K44:K54)</formula>
    </cfRule>
  </conditionalFormatting>
  <conditionalFormatting sqref="N55">
    <cfRule type="cellIs" dxfId="195" priority="5" operator="notEqual">
      <formula>SUM(N44:N54)</formula>
    </cfRule>
  </conditionalFormatting>
  <conditionalFormatting sqref="H67">
    <cfRule type="cellIs" dxfId="194" priority="4" operator="notEqual">
      <formula>SUM(H56:H66)</formula>
    </cfRule>
  </conditionalFormatting>
  <conditionalFormatting sqref="K67">
    <cfRule type="cellIs" dxfId="193" priority="3" operator="notEqual">
      <formula>SUM(K56:K66)</formula>
    </cfRule>
  </conditionalFormatting>
  <conditionalFormatting sqref="N67">
    <cfRule type="cellIs" dxfId="192" priority="2" operator="notEqual">
      <formula>SUM(N56:N66)</formula>
    </cfRule>
  </conditionalFormatting>
  <conditionalFormatting sqref="D32:D43">
    <cfRule type="cellIs" dxfId="1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73</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8</v>
      </c>
      <c r="E8" s="53">
        <v>8.2474000000000006E-2</v>
      </c>
      <c r="F8" s="44">
        <v>51898.251536000003</v>
      </c>
      <c r="G8" s="66">
        <v>0</v>
      </c>
      <c r="H8" s="43">
        <v>0</v>
      </c>
      <c r="I8" s="44">
        <v>0</v>
      </c>
      <c r="J8" s="74">
        <v>0</v>
      </c>
      <c r="K8" s="44">
        <v>8</v>
      </c>
      <c r="L8" s="44">
        <v>51898.251536000003</v>
      </c>
      <c r="M8" s="66">
        <v>0</v>
      </c>
      <c r="N8" s="43">
        <v>0</v>
      </c>
      <c r="O8" s="44">
        <v>0</v>
      </c>
      <c r="P8" s="74">
        <v>0</v>
      </c>
    </row>
    <row r="9" spans="1:16" ht="15" customHeight="1" x14ac:dyDescent="0.25">
      <c r="A9" s="102"/>
      <c r="B9" s="105"/>
      <c r="C9" s="84" t="s">
        <v>47</v>
      </c>
      <c r="D9" s="44">
        <v>289</v>
      </c>
      <c r="E9" s="53">
        <v>0.24083299999999999</v>
      </c>
      <c r="F9" s="44">
        <v>60409.911677999997</v>
      </c>
      <c r="G9" s="66">
        <v>4.4983000000000002E-2</v>
      </c>
      <c r="H9" s="43">
        <v>40</v>
      </c>
      <c r="I9" s="44">
        <v>84042.306593000001</v>
      </c>
      <c r="J9" s="74">
        <v>7.4999999999999997E-2</v>
      </c>
      <c r="K9" s="44">
        <v>249</v>
      </c>
      <c r="L9" s="44">
        <v>56613.543017000004</v>
      </c>
      <c r="M9" s="66">
        <v>4.0161000000000002E-2</v>
      </c>
      <c r="N9" s="43">
        <v>0</v>
      </c>
      <c r="O9" s="44">
        <v>0</v>
      </c>
      <c r="P9" s="74">
        <v>0</v>
      </c>
    </row>
    <row r="10" spans="1:16" ht="15" customHeight="1" x14ac:dyDescent="0.25">
      <c r="A10" s="102"/>
      <c r="B10" s="105"/>
      <c r="C10" s="84" t="s">
        <v>48</v>
      </c>
      <c r="D10" s="44">
        <v>834</v>
      </c>
      <c r="E10" s="53">
        <v>0.12726999999999999</v>
      </c>
      <c r="F10" s="44">
        <v>69515.032154999994</v>
      </c>
      <c r="G10" s="66">
        <v>0.10431699999999999</v>
      </c>
      <c r="H10" s="43">
        <v>203</v>
      </c>
      <c r="I10" s="44">
        <v>91226.807126999993</v>
      </c>
      <c r="J10" s="74">
        <v>0.21182300000000001</v>
      </c>
      <c r="K10" s="44">
        <v>631</v>
      </c>
      <c r="L10" s="44">
        <v>62530.102963999998</v>
      </c>
      <c r="M10" s="66">
        <v>6.9731000000000001E-2</v>
      </c>
      <c r="N10" s="43">
        <v>0</v>
      </c>
      <c r="O10" s="44">
        <v>0</v>
      </c>
      <c r="P10" s="74">
        <v>0</v>
      </c>
    </row>
    <row r="11" spans="1:16" ht="15" customHeight="1" x14ac:dyDescent="0.25">
      <c r="A11" s="102"/>
      <c r="B11" s="105"/>
      <c r="C11" s="84" t="s">
        <v>49</v>
      </c>
      <c r="D11" s="44">
        <v>1001</v>
      </c>
      <c r="E11" s="53">
        <v>8.5002999999999995E-2</v>
      </c>
      <c r="F11" s="44">
        <v>86324.210609999995</v>
      </c>
      <c r="G11" s="66">
        <v>0.24975</v>
      </c>
      <c r="H11" s="43">
        <v>269</v>
      </c>
      <c r="I11" s="44">
        <v>121900.51003999999</v>
      </c>
      <c r="J11" s="74">
        <v>0.38290000000000002</v>
      </c>
      <c r="K11" s="44">
        <v>732</v>
      </c>
      <c r="L11" s="44">
        <v>73250.406583999997</v>
      </c>
      <c r="M11" s="66">
        <v>0.20082</v>
      </c>
      <c r="N11" s="43">
        <v>0</v>
      </c>
      <c r="O11" s="44">
        <v>0</v>
      </c>
      <c r="P11" s="74">
        <v>0</v>
      </c>
    </row>
    <row r="12" spans="1:16" ht="15" customHeight="1" x14ac:dyDescent="0.25">
      <c r="A12" s="102"/>
      <c r="B12" s="105"/>
      <c r="C12" s="84" t="s">
        <v>50</v>
      </c>
      <c r="D12" s="44">
        <v>749</v>
      </c>
      <c r="E12" s="53">
        <v>6.6934999999999995E-2</v>
      </c>
      <c r="F12" s="44">
        <v>105837.998104</v>
      </c>
      <c r="G12" s="66">
        <v>0.476636</v>
      </c>
      <c r="H12" s="43">
        <v>210</v>
      </c>
      <c r="I12" s="44">
        <v>144120.12935500001</v>
      </c>
      <c r="J12" s="74">
        <v>0.67618999999999996</v>
      </c>
      <c r="K12" s="44">
        <v>539</v>
      </c>
      <c r="L12" s="44">
        <v>90922.882031999994</v>
      </c>
      <c r="M12" s="66">
        <v>0.39888699999999999</v>
      </c>
      <c r="N12" s="43">
        <v>0</v>
      </c>
      <c r="O12" s="44">
        <v>0</v>
      </c>
      <c r="P12" s="74">
        <v>0</v>
      </c>
    </row>
    <row r="13" spans="1:16" ht="15" customHeight="1" x14ac:dyDescent="0.25">
      <c r="A13" s="102"/>
      <c r="B13" s="105"/>
      <c r="C13" s="84" t="s">
        <v>51</v>
      </c>
      <c r="D13" s="44">
        <v>580</v>
      </c>
      <c r="E13" s="53">
        <v>5.9098999999999999E-2</v>
      </c>
      <c r="F13" s="44">
        <v>111311.677335</v>
      </c>
      <c r="G13" s="66">
        <v>0.62586200000000003</v>
      </c>
      <c r="H13" s="43">
        <v>157</v>
      </c>
      <c r="I13" s="44">
        <v>134844.355129</v>
      </c>
      <c r="J13" s="74">
        <v>0.71974499999999997</v>
      </c>
      <c r="K13" s="44">
        <v>423</v>
      </c>
      <c r="L13" s="44">
        <v>102577.326476</v>
      </c>
      <c r="M13" s="66">
        <v>0.59101700000000001</v>
      </c>
      <c r="N13" s="43">
        <v>0</v>
      </c>
      <c r="O13" s="44">
        <v>0</v>
      </c>
      <c r="P13" s="74">
        <v>0</v>
      </c>
    </row>
    <row r="14" spans="1:16" s="3" customFormat="1" ht="15" customHeight="1" x14ac:dyDescent="0.25">
      <c r="A14" s="102"/>
      <c r="B14" s="105"/>
      <c r="C14" s="84" t="s">
        <v>52</v>
      </c>
      <c r="D14" s="35">
        <v>461</v>
      </c>
      <c r="E14" s="55">
        <v>5.4311999999999999E-2</v>
      </c>
      <c r="F14" s="35">
        <v>115310.88750700001</v>
      </c>
      <c r="G14" s="68">
        <v>0.72234299999999996</v>
      </c>
      <c r="H14" s="43">
        <v>106</v>
      </c>
      <c r="I14" s="44">
        <v>127448.771324</v>
      </c>
      <c r="J14" s="74">
        <v>0.63207500000000005</v>
      </c>
      <c r="K14" s="35">
        <v>355</v>
      </c>
      <c r="L14" s="35">
        <v>111686.617973</v>
      </c>
      <c r="M14" s="68">
        <v>0.74929599999999996</v>
      </c>
      <c r="N14" s="43">
        <v>0</v>
      </c>
      <c r="O14" s="44">
        <v>0</v>
      </c>
      <c r="P14" s="74">
        <v>0</v>
      </c>
    </row>
    <row r="15" spans="1:16" ht="15" customHeight="1" x14ac:dyDescent="0.25">
      <c r="A15" s="102"/>
      <c r="B15" s="105"/>
      <c r="C15" s="84" t="s">
        <v>53</v>
      </c>
      <c r="D15" s="44">
        <v>307</v>
      </c>
      <c r="E15" s="53">
        <v>4.8599000000000003E-2</v>
      </c>
      <c r="F15" s="44">
        <v>127528.389977</v>
      </c>
      <c r="G15" s="66">
        <v>0.75895800000000002</v>
      </c>
      <c r="H15" s="43">
        <v>78</v>
      </c>
      <c r="I15" s="44">
        <v>138577.85969499999</v>
      </c>
      <c r="J15" s="74">
        <v>0.61538499999999996</v>
      </c>
      <c r="K15" s="44">
        <v>229</v>
      </c>
      <c r="L15" s="44">
        <v>123764.815139</v>
      </c>
      <c r="M15" s="66">
        <v>0.80786000000000002</v>
      </c>
      <c r="N15" s="43">
        <v>0</v>
      </c>
      <c r="O15" s="44">
        <v>0</v>
      </c>
      <c r="P15" s="74">
        <v>0</v>
      </c>
    </row>
    <row r="16" spans="1:16" ht="15" customHeight="1" x14ac:dyDescent="0.25">
      <c r="A16" s="102"/>
      <c r="B16" s="105"/>
      <c r="C16" s="84" t="s">
        <v>54</v>
      </c>
      <c r="D16" s="44">
        <v>262</v>
      </c>
      <c r="E16" s="53">
        <v>5.2067000000000002E-2</v>
      </c>
      <c r="F16" s="44">
        <v>132707.52066400001</v>
      </c>
      <c r="G16" s="66">
        <v>0.64885499999999996</v>
      </c>
      <c r="H16" s="43">
        <v>79</v>
      </c>
      <c r="I16" s="44">
        <v>128291.32148100001</v>
      </c>
      <c r="J16" s="74">
        <v>0.32911400000000002</v>
      </c>
      <c r="K16" s="44">
        <v>183</v>
      </c>
      <c r="L16" s="44">
        <v>134613.96730600001</v>
      </c>
      <c r="M16" s="66">
        <v>0.78688499999999995</v>
      </c>
      <c r="N16" s="43">
        <v>0</v>
      </c>
      <c r="O16" s="44">
        <v>0</v>
      </c>
      <c r="P16" s="74">
        <v>0</v>
      </c>
    </row>
    <row r="17" spans="1:16" ht="15" customHeight="1" x14ac:dyDescent="0.25">
      <c r="A17" s="102"/>
      <c r="B17" s="105"/>
      <c r="C17" s="84" t="s">
        <v>55</v>
      </c>
      <c r="D17" s="44">
        <v>208</v>
      </c>
      <c r="E17" s="53">
        <v>5.8020000000000002E-2</v>
      </c>
      <c r="F17" s="44">
        <v>143150.08635699999</v>
      </c>
      <c r="G17" s="66">
        <v>0.63461500000000004</v>
      </c>
      <c r="H17" s="43">
        <v>90</v>
      </c>
      <c r="I17" s="44">
        <v>138911.42279499999</v>
      </c>
      <c r="J17" s="74">
        <v>0.33333299999999999</v>
      </c>
      <c r="K17" s="44">
        <v>118</v>
      </c>
      <c r="L17" s="44">
        <v>146382.965345</v>
      </c>
      <c r="M17" s="66">
        <v>0.86440700000000004</v>
      </c>
      <c r="N17" s="43">
        <v>0</v>
      </c>
      <c r="O17" s="44">
        <v>0</v>
      </c>
      <c r="P17" s="74">
        <v>0</v>
      </c>
    </row>
    <row r="18" spans="1:16" s="3" customFormat="1" ht="15" customHeight="1" x14ac:dyDescent="0.25">
      <c r="A18" s="102"/>
      <c r="B18" s="105"/>
      <c r="C18" s="84" t="s">
        <v>56</v>
      </c>
      <c r="D18" s="35">
        <v>305</v>
      </c>
      <c r="E18" s="55">
        <v>6.4387E-2</v>
      </c>
      <c r="F18" s="35">
        <v>187404.59968399999</v>
      </c>
      <c r="G18" s="68">
        <v>0.34426200000000001</v>
      </c>
      <c r="H18" s="43">
        <v>111</v>
      </c>
      <c r="I18" s="44">
        <v>160302.724506</v>
      </c>
      <c r="J18" s="74">
        <v>0.117117</v>
      </c>
      <c r="K18" s="35">
        <v>194</v>
      </c>
      <c r="L18" s="35">
        <v>202911.34269799999</v>
      </c>
      <c r="M18" s="68">
        <v>0.47422700000000001</v>
      </c>
      <c r="N18" s="43">
        <v>0</v>
      </c>
      <c r="O18" s="44">
        <v>0</v>
      </c>
      <c r="P18" s="74">
        <v>0</v>
      </c>
    </row>
    <row r="19" spans="1:16" s="3" customFormat="1" ht="15" customHeight="1" x14ac:dyDescent="0.25">
      <c r="A19" s="103"/>
      <c r="B19" s="106"/>
      <c r="C19" s="85" t="s">
        <v>9</v>
      </c>
      <c r="D19" s="46">
        <v>5004</v>
      </c>
      <c r="E19" s="54">
        <v>7.2744000000000003E-2</v>
      </c>
      <c r="F19" s="46">
        <v>103937.985952</v>
      </c>
      <c r="G19" s="67">
        <v>0.408273</v>
      </c>
      <c r="H19" s="87">
        <v>1343</v>
      </c>
      <c r="I19" s="46">
        <v>127220.439253</v>
      </c>
      <c r="J19" s="75">
        <v>0.43782599999999999</v>
      </c>
      <c r="K19" s="46">
        <v>3661</v>
      </c>
      <c r="L19" s="46">
        <v>95397.058669000005</v>
      </c>
      <c r="M19" s="67">
        <v>0.39743200000000001</v>
      </c>
      <c r="N19" s="87">
        <v>0</v>
      </c>
      <c r="O19" s="46">
        <v>0</v>
      </c>
      <c r="P19" s="75">
        <v>0</v>
      </c>
    </row>
    <row r="20" spans="1:16" ht="15" customHeight="1" x14ac:dyDescent="0.25">
      <c r="A20" s="101">
        <v>2</v>
      </c>
      <c r="B20" s="104" t="s">
        <v>57</v>
      </c>
      <c r="C20" s="84" t="s">
        <v>46</v>
      </c>
      <c r="D20" s="44">
        <v>54</v>
      </c>
      <c r="E20" s="53">
        <v>0.556701</v>
      </c>
      <c r="F20" s="44">
        <v>67251.851852000007</v>
      </c>
      <c r="G20" s="66">
        <v>0.12963</v>
      </c>
      <c r="H20" s="43">
        <v>20</v>
      </c>
      <c r="I20" s="44">
        <v>70601.850000000006</v>
      </c>
      <c r="J20" s="74">
        <v>0.15</v>
      </c>
      <c r="K20" s="44">
        <v>34</v>
      </c>
      <c r="L20" s="44">
        <v>65281.264706000002</v>
      </c>
      <c r="M20" s="66">
        <v>0.117647</v>
      </c>
      <c r="N20" s="43">
        <v>0</v>
      </c>
      <c r="O20" s="44">
        <v>0</v>
      </c>
      <c r="P20" s="74">
        <v>0</v>
      </c>
    </row>
    <row r="21" spans="1:16" ht="15" customHeight="1" x14ac:dyDescent="0.25">
      <c r="A21" s="102"/>
      <c r="B21" s="105"/>
      <c r="C21" s="84" t="s">
        <v>47</v>
      </c>
      <c r="D21" s="44">
        <v>422</v>
      </c>
      <c r="E21" s="53">
        <v>0.35166700000000001</v>
      </c>
      <c r="F21" s="44">
        <v>70720.158767999994</v>
      </c>
      <c r="G21" s="66">
        <v>5.2132999999999999E-2</v>
      </c>
      <c r="H21" s="43">
        <v>157</v>
      </c>
      <c r="I21" s="44">
        <v>74557.968152999994</v>
      </c>
      <c r="J21" s="74">
        <v>8.2803000000000002E-2</v>
      </c>
      <c r="K21" s="44">
        <v>265</v>
      </c>
      <c r="L21" s="44">
        <v>68446.437736000007</v>
      </c>
      <c r="M21" s="66">
        <v>3.3961999999999999E-2</v>
      </c>
      <c r="N21" s="43">
        <v>0</v>
      </c>
      <c r="O21" s="44">
        <v>0</v>
      </c>
      <c r="P21" s="74">
        <v>0</v>
      </c>
    </row>
    <row r="22" spans="1:16" ht="15" customHeight="1" x14ac:dyDescent="0.25">
      <c r="A22" s="102"/>
      <c r="B22" s="105"/>
      <c r="C22" s="84" t="s">
        <v>48</v>
      </c>
      <c r="D22" s="44">
        <v>1286</v>
      </c>
      <c r="E22" s="53">
        <v>0.196246</v>
      </c>
      <c r="F22" s="44">
        <v>82073.139190999995</v>
      </c>
      <c r="G22" s="66">
        <v>8.8647000000000004E-2</v>
      </c>
      <c r="H22" s="43">
        <v>574</v>
      </c>
      <c r="I22" s="44">
        <v>85113.473868000001</v>
      </c>
      <c r="J22" s="74">
        <v>0.108014</v>
      </c>
      <c r="K22" s="44">
        <v>712</v>
      </c>
      <c r="L22" s="44">
        <v>79622.082865000004</v>
      </c>
      <c r="M22" s="66">
        <v>7.3034000000000002E-2</v>
      </c>
      <c r="N22" s="43">
        <v>0</v>
      </c>
      <c r="O22" s="44">
        <v>0</v>
      </c>
      <c r="P22" s="74">
        <v>0</v>
      </c>
    </row>
    <row r="23" spans="1:16" ht="15" customHeight="1" x14ac:dyDescent="0.25">
      <c r="A23" s="102"/>
      <c r="B23" s="105"/>
      <c r="C23" s="84" t="s">
        <v>49</v>
      </c>
      <c r="D23" s="44">
        <v>1114</v>
      </c>
      <c r="E23" s="53">
        <v>9.4599000000000003E-2</v>
      </c>
      <c r="F23" s="44">
        <v>92213.059246000004</v>
      </c>
      <c r="G23" s="66">
        <v>0.24326800000000001</v>
      </c>
      <c r="H23" s="43">
        <v>538</v>
      </c>
      <c r="I23" s="44">
        <v>98869.364312000005</v>
      </c>
      <c r="J23" s="74">
        <v>0.33457199999999998</v>
      </c>
      <c r="K23" s="44">
        <v>576</v>
      </c>
      <c r="L23" s="44">
        <v>85995.885416999998</v>
      </c>
      <c r="M23" s="66">
        <v>0.15798599999999999</v>
      </c>
      <c r="N23" s="43">
        <v>0</v>
      </c>
      <c r="O23" s="44">
        <v>0</v>
      </c>
      <c r="P23" s="74">
        <v>0</v>
      </c>
    </row>
    <row r="24" spans="1:16" ht="15" customHeight="1" x14ac:dyDescent="0.25">
      <c r="A24" s="102"/>
      <c r="B24" s="105"/>
      <c r="C24" s="84" t="s">
        <v>50</v>
      </c>
      <c r="D24" s="44">
        <v>659</v>
      </c>
      <c r="E24" s="53">
        <v>5.8892E-2</v>
      </c>
      <c r="F24" s="44">
        <v>106553.06980300001</v>
      </c>
      <c r="G24" s="66">
        <v>0.38088</v>
      </c>
      <c r="H24" s="43">
        <v>315</v>
      </c>
      <c r="I24" s="44">
        <v>114387.469841</v>
      </c>
      <c r="J24" s="74">
        <v>0.48254000000000002</v>
      </c>
      <c r="K24" s="44">
        <v>344</v>
      </c>
      <c r="L24" s="44">
        <v>99379.127907000002</v>
      </c>
      <c r="M24" s="66">
        <v>0.28779100000000002</v>
      </c>
      <c r="N24" s="43">
        <v>0</v>
      </c>
      <c r="O24" s="44">
        <v>0</v>
      </c>
      <c r="P24" s="74">
        <v>0</v>
      </c>
    </row>
    <row r="25" spans="1:16" ht="15" customHeight="1" x14ac:dyDescent="0.25">
      <c r="A25" s="102"/>
      <c r="B25" s="105"/>
      <c r="C25" s="84" t="s">
        <v>51</v>
      </c>
      <c r="D25" s="44">
        <v>446</v>
      </c>
      <c r="E25" s="53">
        <v>4.5444999999999999E-2</v>
      </c>
      <c r="F25" s="44">
        <v>114451.378924</v>
      </c>
      <c r="G25" s="66">
        <v>0.48654700000000001</v>
      </c>
      <c r="H25" s="43">
        <v>181</v>
      </c>
      <c r="I25" s="44">
        <v>117679.546961</v>
      </c>
      <c r="J25" s="74">
        <v>0.53591200000000005</v>
      </c>
      <c r="K25" s="44">
        <v>265</v>
      </c>
      <c r="L25" s="44">
        <v>112246.47924499999</v>
      </c>
      <c r="M25" s="66">
        <v>0.45283000000000001</v>
      </c>
      <c r="N25" s="43">
        <v>0</v>
      </c>
      <c r="O25" s="44">
        <v>0</v>
      </c>
      <c r="P25" s="74">
        <v>0</v>
      </c>
    </row>
    <row r="26" spans="1:16" s="3" customFormat="1" ht="15" customHeight="1" x14ac:dyDescent="0.25">
      <c r="A26" s="102"/>
      <c r="B26" s="105"/>
      <c r="C26" s="84" t="s">
        <v>52</v>
      </c>
      <c r="D26" s="35">
        <v>296</v>
      </c>
      <c r="E26" s="55">
        <v>3.4873000000000001E-2</v>
      </c>
      <c r="F26" s="35">
        <v>117102.101351</v>
      </c>
      <c r="G26" s="68">
        <v>0.41891899999999999</v>
      </c>
      <c r="H26" s="43">
        <v>137</v>
      </c>
      <c r="I26" s="44">
        <v>113239.854015</v>
      </c>
      <c r="J26" s="74">
        <v>0.32116800000000001</v>
      </c>
      <c r="K26" s="35">
        <v>159</v>
      </c>
      <c r="L26" s="35">
        <v>120429.94968600001</v>
      </c>
      <c r="M26" s="68">
        <v>0.50314499999999995</v>
      </c>
      <c r="N26" s="43">
        <v>0</v>
      </c>
      <c r="O26" s="44">
        <v>0</v>
      </c>
      <c r="P26" s="74">
        <v>0</v>
      </c>
    </row>
    <row r="27" spans="1:16" ht="15" customHeight="1" x14ac:dyDescent="0.25">
      <c r="A27" s="102"/>
      <c r="B27" s="105"/>
      <c r="C27" s="84" t="s">
        <v>53</v>
      </c>
      <c r="D27" s="44">
        <v>212</v>
      </c>
      <c r="E27" s="53">
        <v>3.356E-2</v>
      </c>
      <c r="F27" s="44">
        <v>116579.30188699999</v>
      </c>
      <c r="G27" s="66">
        <v>0.44339600000000001</v>
      </c>
      <c r="H27" s="43">
        <v>86</v>
      </c>
      <c r="I27" s="44">
        <v>116436.197674</v>
      </c>
      <c r="J27" s="74">
        <v>0.40697699999999998</v>
      </c>
      <c r="K27" s="44">
        <v>126</v>
      </c>
      <c r="L27" s="44">
        <v>116676.97619</v>
      </c>
      <c r="M27" s="66">
        <v>0.468254</v>
      </c>
      <c r="N27" s="43">
        <v>0</v>
      </c>
      <c r="O27" s="44">
        <v>0</v>
      </c>
      <c r="P27" s="74">
        <v>0</v>
      </c>
    </row>
    <row r="28" spans="1:16" ht="15" customHeight="1" x14ac:dyDescent="0.25">
      <c r="A28" s="102"/>
      <c r="B28" s="105"/>
      <c r="C28" s="84" t="s">
        <v>54</v>
      </c>
      <c r="D28" s="44">
        <v>114</v>
      </c>
      <c r="E28" s="53">
        <v>2.2655000000000002E-2</v>
      </c>
      <c r="F28" s="44">
        <v>141809.25438599999</v>
      </c>
      <c r="G28" s="66">
        <v>0.31578899999999999</v>
      </c>
      <c r="H28" s="43">
        <v>50</v>
      </c>
      <c r="I28" s="44">
        <v>138611.85999999999</v>
      </c>
      <c r="J28" s="74">
        <v>0.22</v>
      </c>
      <c r="K28" s="44">
        <v>64</v>
      </c>
      <c r="L28" s="44">
        <v>144307.21875</v>
      </c>
      <c r="M28" s="66">
        <v>0.390625</v>
      </c>
      <c r="N28" s="43">
        <v>0</v>
      </c>
      <c r="O28" s="44">
        <v>0</v>
      </c>
      <c r="P28" s="74">
        <v>0</v>
      </c>
    </row>
    <row r="29" spans="1:16" ht="15" customHeight="1" x14ac:dyDescent="0.25">
      <c r="A29" s="102"/>
      <c r="B29" s="105"/>
      <c r="C29" s="84" t="s">
        <v>55</v>
      </c>
      <c r="D29" s="44">
        <v>49</v>
      </c>
      <c r="E29" s="53">
        <v>1.3668E-2</v>
      </c>
      <c r="F29" s="44">
        <v>160520.69387799999</v>
      </c>
      <c r="G29" s="66">
        <v>0.51020399999999999</v>
      </c>
      <c r="H29" s="43">
        <v>29</v>
      </c>
      <c r="I29" s="44">
        <v>135098.44827600001</v>
      </c>
      <c r="J29" s="74">
        <v>0.24137900000000001</v>
      </c>
      <c r="K29" s="44">
        <v>20</v>
      </c>
      <c r="L29" s="44">
        <v>197382.95</v>
      </c>
      <c r="M29" s="66">
        <v>0.9</v>
      </c>
      <c r="N29" s="43">
        <v>0</v>
      </c>
      <c r="O29" s="44">
        <v>0</v>
      </c>
      <c r="P29" s="74">
        <v>0</v>
      </c>
    </row>
    <row r="30" spans="1:16" s="3" customFormat="1" ht="15" customHeight="1" x14ac:dyDescent="0.25">
      <c r="A30" s="102"/>
      <c r="B30" s="105"/>
      <c r="C30" s="84" t="s">
        <v>56</v>
      </c>
      <c r="D30" s="35">
        <v>44</v>
      </c>
      <c r="E30" s="55">
        <v>9.2890000000000004E-3</v>
      </c>
      <c r="F30" s="35">
        <v>126993.045455</v>
      </c>
      <c r="G30" s="68">
        <v>0.15909100000000001</v>
      </c>
      <c r="H30" s="43">
        <v>33</v>
      </c>
      <c r="I30" s="44">
        <v>110429.939394</v>
      </c>
      <c r="J30" s="74">
        <v>3.0303E-2</v>
      </c>
      <c r="K30" s="35">
        <v>11</v>
      </c>
      <c r="L30" s="35">
        <v>176682.36363599999</v>
      </c>
      <c r="M30" s="68">
        <v>0.54545500000000002</v>
      </c>
      <c r="N30" s="43">
        <v>0</v>
      </c>
      <c r="O30" s="44">
        <v>0</v>
      </c>
      <c r="P30" s="74">
        <v>0</v>
      </c>
    </row>
    <row r="31" spans="1:16" s="3" customFormat="1" ht="15" customHeight="1" x14ac:dyDescent="0.25">
      <c r="A31" s="103"/>
      <c r="B31" s="106"/>
      <c r="C31" s="85" t="s">
        <v>9</v>
      </c>
      <c r="D31" s="46">
        <v>4696</v>
      </c>
      <c r="E31" s="54">
        <v>6.8266999999999994E-2</v>
      </c>
      <c r="F31" s="46">
        <v>96253.662052999993</v>
      </c>
      <c r="G31" s="67">
        <v>0.248722</v>
      </c>
      <c r="H31" s="87">
        <v>2120</v>
      </c>
      <c r="I31" s="46">
        <v>100243.65566</v>
      </c>
      <c r="J31" s="75">
        <v>0.28537699999999999</v>
      </c>
      <c r="K31" s="46">
        <v>2576</v>
      </c>
      <c r="L31" s="46">
        <v>92969.971661000003</v>
      </c>
      <c r="M31" s="67">
        <v>0.218556</v>
      </c>
      <c r="N31" s="87">
        <v>0</v>
      </c>
      <c r="O31" s="46">
        <v>0</v>
      </c>
      <c r="P31" s="75">
        <v>0</v>
      </c>
    </row>
    <row r="32" spans="1:16" ht="15" customHeight="1" x14ac:dyDescent="0.25">
      <c r="A32" s="101">
        <v>3</v>
      </c>
      <c r="B32" s="104" t="s">
        <v>58</v>
      </c>
      <c r="C32" s="84" t="s">
        <v>46</v>
      </c>
      <c r="D32" s="44">
        <v>46</v>
      </c>
      <c r="E32" s="44">
        <v>0</v>
      </c>
      <c r="F32" s="44">
        <v>15353.600316</v>
      </c>
      <c r="G32" s="66">
        <v>0.12963</v>
      </c>
      <c r="H32" s="43">
        <v>20</v>
      </c>
      <c r="I32" s="44">
        <v>70601.850000000006</v>
      </c>
      <c r="J32" s="74">
        <v>0.15</v>
      </c>
      <c r="K32" s="44">
        <v>26</v>
      </c>
      <c r="L32" s="44">
        <v>13383.01317</v>
      </c>
      <c r="M32" s="66">
        <v>0.117647</v>
      </c>
      <c r="N32" s="43">
        <v>0</v>
      </c>
      <c r="O32" s="44">
        <v>0</v>
      </c>
      <c r="P32" s="74">
        <v>0</v>
      </c>
    </row>
    <row r="33" spans="1:16" ht="15" customHeight="1" x14ac:dyDescent="0.25">
      <c r="A33" s="102"/>
      <c r="B33" s="105"/>
      <c r="C33" s="84" t="s">
        <v>47</v>
      </c>
      <c r="D33" s="44">
        <v>133</v>
      </c>
      <c r="E33" s="44">
        <v>0</v>
      </c>
      <c r="F33" s="44">
        <v>10310.247090000001</v>
      </c>
      <c r="G33" s="66">
        <v>7.1500000000000001E-3</v>
      </c>
      <c r="H33" s="43">
        <v>117</v>
      </c>
      <c r="I33" s="44">
        <v>-9484.3384399999995</v>
      </c>
      <c r="J33" s="74">
        <v>7.803E-3</v>
      </c>
      <c r="K33" s="44">
        <v>16</v>
      </c>
      <c r="L33" s="44">
        <v>11832.894719</v>
      </c>
      <c r="M33" s="66">
        <v>-6.1980000000000004E-3</v>
      </c>
      <c r="N33" s="43">
        <v>0</v>
      </c>
      <c r="O33" s="44">
        <v>0</v>
      </c>
      <c r="P33" s="74">
        <v>0</v>
      </c>
    </row>
    <row r="34" spans="1:16" ht="15" customHeight="1" x14ac:dyDescent="0.25">
      <c r="A34" s="102"/>
      <c r="B34" s="105"/>
      <c r="C34" s="84" t="s">
        <v>48</v>
      </c>
      <c r="D34" s="44">
        <v>452</v>
      </c>
      <c r="E34" s="44">
        <v>0</v>
      </c>
      <c r="F34" s="44">
        <v>12558.107035999999</v>
      </c>
      <c r="G34" s="66">
        <v>-1.567E-2</v>
      </c>
      <c r="H34" s="43">
        <v>371</v>
      </c>
      <c r="I34" s="44">
        <v>-6113.3332600000003</v>
      </c>
      <c r="J34" s="74">
        <v>-0.103809</v>
      </c>
      <c r="K34" s="44">
        <v>81</v>
      </c>
      <c r="L34" s="44">
        <v>17091.979900999999</v>
      </c>
      <c r="M34" s="66">
        <v>3.3029999999999999E-3</v>
      </c>
      <c r="N34" s="43">
        <v>0</v>
      </c>
      <c r="O34" s="44">
        <v>0</v>
      </c>
      <c r="P34" s="74">
        <v>0</v>
      </c>
    </row>
    <row r="35" spans="1:16" ht="15" customHeight="1" x14ac:dyDescent="0.25">
      <c r="A35" s="102"/>
      <c r="B35" s="105"/>
      <c r="C35" s="84" t="s">
        <v>49</v>
      </c>
      <c r="D35" s="44">
        <v>113</v>
      </c>
      <c r="E35" s="44">
        <v>0</v>
      </c>
      <c r="F35" s="44">
        <v>5888.8486359999997</v>
      </c>
      <c r="G35" s="66">
        <v>-6.483E-3</v>
      </c>
      <c r="H35" s="43">
        <v>269</v>
      </c>
      <c r="I35" s="44">
        <v>-23031.145728</v>
      </c>
      <c r="J35" s="74">
        <v>-4.8327000000000002E-2</v>
      </c>
      <c r="K35" s="44">
        <v>-156</v>
      </c>
      <c r="L35" s="44">
        <v>12745.478832999999</v>
      </c>
      <c r="M35" s="66">
        <v>-4.2833999999999997E-2</v>
      </c>
      <c r="N35" s="43">
        <v>0</v>
      </c>
      <c r="O35" s="44">
        <v>0</v>
      </c>
      <c r="P35" s="74">
        <v>0</v>
      </c>
    </row>
    <row r="36" spans="1:16" ht="15" customHeight="1" x14ac:dyDescent="0.25">
      <c r="A36" s="102"/>
      <c r="B36" s="105"/>
      <c r="C36" s="84" t="s">
        <v>50</v>
      </c>
      <c r="D36" s="44">
        <v>-90</v>
      </c>
      <c r="E36" s="44">
        <v>0</v>
      </c>
      <c r="F36" s="44">
        <v>715.07169899999997</v>
      </c>
      <c r="G36" s="66">
        <v>-9.5755000000000007E-2</v>
      </c>
      <c r="H36" s="43">
        <v>105</v>
      </c>
      <c r="I36" s="44">
        <v>-29732.659512999999</v>
      </c>
      <c r="J36" s="74">
        <v>-0.19365099999999999</v>
      </c>
      <c r="K36" s="44">
        <v>-195</v>
      </c>
      <c r="L36" s="44">
        <v>8456.2458750000005</v>
      </c>
      <c r="M36" s="66">
        <v>-0.111096</v>
      </c>
      <c r="N36" s="43">
        <v>0</v>
      </c>
      <c r="O36" s="44">
        <v>0</v>
      </c>
      <c r="P36" s="74">
        <v>0</v>
      </c>
    </row>
    <row r="37" spans="1:16" ht="15" customHeight="1" x14ac:dyDescent="0.25">
      <c r="A37" s="102"/>
      <c r="B37" s="105"/>
      <c r="C37" s="84" t="s">
        <v>51</v>
      </c>
      <c r="D37" s="44">
        <v>-134</v>
      </c>
      <c r="E37" s="44">
        <v>0</v>
      </c>
      <c r="F37" s="44">
        <v>3139.7015889999998</v>
      </c>
      <c r="G37" s="66">
        <v>-0.13931499999999999</v>
      </c>
      <c r="H37" s="43">
        <v>24</v>
      </c>
      <c r="I37" s="44">
        <v>-17164.808166999999</v>
      </c>
      <c r="J37" s="74">
        <v>-0.183834</v>
      </c>
      <c r="K37" s="44">
        <v>-158</v>
      </c>
      <c r="L37" s="44">
        <v>9669.1527700000006</v>
      </c>
      <c r="M37" s="66">
        <v>-0.138186</v>
      </c>
      <c r="N37" s="43">
        <v>0</v>
      </c>
      <c r="O37" s="44">
        <v>0</v>
      </c>
      <c r="P37" s="74">
        <v>0</v>
      </c>
    </row>
    <row r="38" spans="1:16" s="3" customFormat="1" ht="15" customHeight="1" x14ac:dyDescent="0.25">
      <c r="A38" s="102"/>
      <c r="B38" s="105"/>
      <c r="C38" s="84" t="s">
        <v>52</v>
      </c>
      <c r="D38" s="35">
        <v>-165</v>
      </c>
      <c r="E38" s="35">
        <v>0</v>
      </c>
      <c r="F38" s="35">
        <v>1791.2138440000001</v>
      </c>
      <c r="G38" s="68">
        <v>-0.30342400000000003</v>
      </c>
      <c r="H38" s="43">
        <v>31</v>
      </c>
      <c r="I38" s="44">
        <v>-14208.917310000001</v>
      </c>
      <c r="J38" s="74">
        <v>-0.31090800000000002</v>
      </c>
      <c r="K38" s="35">
        <v>-196</v>
      </c>
      <c r="L38" s="35">
        <v>8743.3317119999992</v>
      </c>
      <c r="M38" s="68">
        <v>-0.24615100000000001</v>
      </c>
      <c r="N38" s="43">
        <v>0</v>
      </c>
      <c r="O38" s="44">
        <v>0</v>
      </c>
      <c r="P38" s="74">
        <v>0</v>
      </c>
    </row>
    <row r="39" spans="1:16" ht="15" customHeight="1" x14ac:dyDescent="0.25">
      <c r="A39" s="102"/>
      <c r="B39" s="105"/>
      <c r="C39" s="84" t="s">
        <v>53</v>
      </c>
      <c r="D39" s="44">
        <v>-95</v>
      </c>
      <c r="E39" s="44">
        <v>0</v>
      </c>
      <c r="F39" s="44">
        <v>-10949.088091</v>
      </c>
      <c r="G39" s="66">
        <v>-0.31556099999999998</v>
      </c>
      <c r="H39" s="43">
        <v>8</v>
      </c>
      <c r="I39" s="44">
        <v>-22141.662021</v>
      </c>
      <c r="J39" s="74">
        <v>-0.20840800000000001</v>
      </c>
      <c r="K39" s="44">
        <v>-103</v>
      </c>
      <c r="L39" s="44">
        <v>-7087.8389479999996</v>
      </c>
      <c r="M39" s="66">
        <v>-0.33960600000000002</v>
      </c>
      <c r="N39" s="43">
        <v>0</v>
      </c>
      <c r="O39" s="44">
        <v>0</v>
      </c>
      <c r="P39" s="74">
        <v>0</v>
      </c>
    </row>
    <row r="40" spans="1:16" ht="15" customHeight="1" x14ac:dyDescent="0.25">
      <c r="A40" s="102"/>
      <c r="B40" s="105"/>
      <c r="C40" s="84" t="s">
        <v>54</v>
      </c>
      <c r="D40" s="44">
        <v>-148</v>
      </c>
      <c r="E40" s="44">
        <v>0</v>
      </c>
      <c r="F40" s="44">
        <v>9101.7337220000009</v>
      </c>
      <c r="G40" s="66">
        <v>-0.333065</v>
      </c>
      <c r="H40" s="43">
        <v>-29</v>
      </c>
      <c r="I40" s="44">
        <v>10320.538519</v>
      </c>
      <c r="J40" s="74">
        <v>-0.109114</v>
      </c>
      <c r="K40" s="44">
        <v>-119</v>
      </c>
      <c r="L40" s="44">
        <v>9693.2514439999995</v>
      </c>
      <c r="M40" s="66">
        <v>-0.39626</v>
      </c>
      <c r="N40" s="43">
        <v>0</v>
      </c>
      <c r="O40" s="44">
        <v>0</v>
      </c>
      <c r="P40" s="74">
        <v>0</v>
      </c>
    </row>
    <row r="41" spans="1:16" ht="15" customHeight="1" x14ac:dyDescent="0.25">
      <c r="A41" s="102"/>
      <c r="B41" s="105"/>
      <c r="C41" s="84" t="s">
        <v>55</v>
      </c>
      <c r="D41" s="44">
        <v>-159</v>
      </c>
      <c r="E41" s="44">
        <v>0</v>
      </c>
      <c r="F41" s="44">
        <v>17370.607521000002</v>
      </c>
      <c r="G41" s="66">
        <v>-0.12441099999999999</v>
      </c>
      <c r="H41" s="43">
        <v>-61</v>
      </c>
      <c r="I41" s="44">
        <v>-3812.9745189999999</v>
      </c>
      <c r="J41" s="74">
        <v>-9.1953999999999994E-2</v>
      </c>
      <c r="K41" s="44">
        <v>-98</v>
      </c>
      <c r="L41" s="44">
        <v>50999.984655</v>
      </c>
      <c r="M41" s="66">
        <v>3.5593E-2</v>
      </c>
      <c r="N41" s="43">
        <v>0</v>
      </c>
      <c r="O41" s="44">
        <v>0</v>
      </c>
      <c r="P41" s="74">
        <v>0</v>
      </c>
    </row>
    <row r="42" spans="1:16" s="3" customFormat="1" ht="15" customHeight="1" x14ac:dyDescent="0.25">
      <c r="A42" s="102"/>
      <c r="B42" s="105"/>
      <c r="C42" s="84" t="s">
        <v>56</v>
      </c>
      <c r="D42" s="35">
        <v>-261</v>
      </c>
      <c r="E42" s="35">
        <v>0</v>
      </c>
      <c r="F42" s="35">
        <v>-60411.554229000001</v>
      </c>
      <c r="G42" s="68">
        <v>-0.185171</v>
      </c>
      <c r="H42" s="43">
        <v>-78</v>
      </c>
      <c r="I42" s="44">
        <v>-49872.785111999998</v>
      </c>
      <c r="J42" s="74">
        <v>-8.6814000000000002E-2</v>
      </c>
      <c r="K42" s="35">
        <v>-183</v>
      </c>
      <c r="L42" s="35">
        <v>-26228.979061999999</v>
      </c>
      <c r="M42" s="68">
        <v>7.1228E-2</v>
      </c>
      <c r="N42" s="43">
        <v>0</v>
      </c>
      <c r="O42" s="44">
        <v>0</v>
      </c>
      <c r="P42" s="74">
        <v>0</v>
      </c>
    </row>
    <row r="43" spans="1:16" s="3" customFormat="1" ht="15" customHeight="1" x14ac:dyDescent="0.25">
      <c r="A43" s="103"/>
      <c r="B43" s="106"/>
      <c r="C43" s="85" t="s">
        <v>9</v>
      </c>
      <c r="D43" s="46">
        <v>-308</v>
      </c>
      <c r="E43" s="46">
        <v>0</v>
      </c>
      <c r="F43" s="46">
        <v>-7684.323899</v>
      </c>
      <c r="G43" s="67">
        <v>-0.159551</v>
      </c>
      <c r="H43" s="87">
        <v>777</v>
      </c>
      <c r="I43" s="46">
        <v>-26976.783592</v>
      </c>
      <c r="J43" s="75">
        <v>-0.152448</v>
      </c>
      <c r="K43" s="46">
        <v>-1085</v>
      </c>
      <c r="L43" s="46">
        <v>-2427.0870070000001</v>
      </c>
      <c r="M43" s="67">
        <v>-0.17887600000000001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52</v>
      </c>
      <c r="E45" s="53">
        <v>4.3333000000000003E-2</v>
      </c>
      <c r="F45" s="44">
        <v>64383.423076999999</v>
      </c>
      <c r="G45" s="66">
        <v>0</v>
      </c>
      <c r="H45" s="43">
        <v>4</v>
      </c>
      <c r="I45" s="44">
        <v>66627.75</v>
      </c>
      <c r="J45" s="74">
        <v>0</v>
      </c>
      <c r="K45" s="44">
        <v>48</v>
      </c>
      <c r="L45" s="44">
        <v>64196.395833000002</v>
      </c>
      <c r="M45" s="66">
        <v>0</v>
      </c>
      <c r="N45" s="43">
        <v>0</v>
      </c>
      <c r="O45" s="44">
        <v>0</v>
      </c>
      <c r="P45" s="74">
        <v>0</v>
      </c>
    </row>
    <row r="46" spans="1:16" ht="15" customHeight="1" x14ac:dyDescent="0.25">
      <c r="A46" s="102"/>
      <c r="B46" s="105"/>
      <c r="C46" s="84" t="s">
        <v>48</v>
      </c>
      <c r="D46" s="44">
        <v>427</v>
      </c>
      <c r="E46" s="53">
        <v>6.5160999999999997E-2</v>
      </c>
      <c r="F46" s="44">
        <v>91048.423888000005</v>
      </c>
      <c r="G46" s="66">
        <v>0.20843100000000001</v>
      </c>
      <c r="H46" s="43">
        <v>194</v>
      </c>
      <c r="I46" s="44">
        <v>98589.324741999997</v>
      </c>
      <c r="J46" s="74">
        <v>0.231959</v>
      </c>
      <c r="K46" s="44">
        <v>233</v>
      </c>
      <c r="L46" s="44">
        <v>84769.733905999994</v>
      </c>
      <c r="M46" s="66">
        <v>0.18884100000000001</v>
      </c>
      <c r="N46" s="43">
        <v>0</v>
      </c>
      <c r="O46" s="44">
        <v>0</v>
      </c>
      <c r="P46" s="74">
        <v>0</v>
      </c>
    </row>
    <row r="47" spans="1:16" ht="15" customHeight="1" x14ac:dyDescent="0.25">
      <c r="A47" s="102"/>
      <c r="B47" s="105"/>
      <c r="C47" s="84" t="s">
        <v>49</v>
      </c>
      <c r="D47" s="44">
        <v>980</v>
      </c>
      <c r="E47" s="53">
        <v>8.3220000000000002E-2</v>
      </c>
      <c r="F47" s="44">
        <v>110158.754082</v>
      </c>
      <c r="G47" s="66">
        <v>0.45</v>
      </c>
      <c r="H47" s="43">
        <v>445</v>
      </c>
      <c r="I47" s="44">
        <v>116415.058427</v>
      </c>
      <c r="J47" s="74">
        <v>0.42921300000000001</v>
      </c>
      <c r="K47" s="44">
        <v>535</v>
      </c>
      <c r="L47" s="44">
        <v>104954.91215</v>
      </c>
      <c r="M47" s="66">
        <v>0.46728999999999998</v>
      </c>
      <c r="N47" s="43">
        <v>0</v>
      </c>
      <c r="O47" s="44">
        <v>0</v>
      </c>
      <c r="P47" s="74">
        <v>0</v>
      </c>
    </row>
    <row r="48" spans="1:16" ht="15" customHeight="1" x14ac:dyDescent="0.25">
      <c r="A48" s="102"/>
      <c r="B48" s="105"/>
      <c r="C48" s="84" t="s">
        <v>50</v>
      </c>
      <c r="D48" s="44">
        <v>843</v>
      </c>
      <c r="E48" s="53">
        <v>7.5334999999999999E-2</v>
      </c>
      <c r="F48" s="44">
        <v>136917.112693</v>
      </c>
      <c r="G48" s="66">
        <v>0.78884900000000002</v>
      </c>
      <c r="H48" s="43">
        <v>394</v>
      </c>
      <c r="I48" s="44">
        <v>141947.941624</v>
      </c>
      <c r="J48" s="74">
        <v>0.76395900000000005</v>
      </c>
      <c r="K48" s="44">
        <v>449</v>
      </c>
      <c r="L48" s="44">
        <v>132502.532294</v>
      </c>
      <c r="M48" s="66">
        <v>0.81069000000000002</v>
      </c>
      <c r="N48" s="43">
        <v>0</v>
      </c>
      <c r="O48" s="44">
        <v>0</v>
      </c>
      <c r="P48" s="74">
        <v>0</v>
      </c>
    </row>
    <row r="49" spans="1:16" ht="15" customHeight="1" x14ac:dyDescent="0.25">
      <c r="A49" s="102"/>
      <c r="B49" s="105"/>
      <c r="C49" s="84" t="s">
        <v>51</v>
      </c>
      <c r="D49" s="44">
        <v>624</v>
      </c>
      <c r="E49" s="53">
        <v>6.3583000000000001E-2</v>
      </c>
      <c r="F49" s="44">
        <v>141872.24839699999</v>
      </c>
      <c r="G49" s="66">
        <v>0.84294899999999995</v>
      </c>
      <c r="H49" s="43">
        <v>262</v>
      </c>
      <c r="I49" s="44">
        <v>146839.896947</v>
      </c>
      <c r="J49" s="74">
        <v>0.83206100000000005</v>
      </c>
      <c r="K49" s="44">
        <v>362</v>
      </c>
      <c r="L49" s="44">
        <v>138276.87845300001</v>
      </c>
      <c r="M49" s="66">
        <v>0.85082899999999995</v>
      </c>
      <c r="N49" s="43">
        <v>0</v>
      </c>
      <c r="O49" s="44">
        <v>0</v>
      </c>
      <c r="P49" s="74">
        <v>0</v>
      </c>
    </row>
    <row r="50" spans="1:16" s="3" customFormat="1" ht="15" customHeight="1" x14ac:dyDescent="0.25">
      <c r="A50" s="102"/>
      <c r="B50" s="105"/>
      <c r="C50" s="84" t="s">
        <v>52</v>
      </c>
      <c r="D50" s="35">
        <v>459</v>
      </c>
      <c r="E50" s="55">
        <v>5.4075999999999999E-2</v>
      </c>
      <c r="F50" s="35">
        <v>147423.928105</v>
      </c>
      <c r="G50" s="68">
        <v>0.96731999999999996</v>
      </c>
      <c r="H50" s="43">
        <v>185</v>
      </c>
      <c r="I50" s="44">
        <v>139749.24864899999</v>
      </c>
      <c r="J50" s="74">
        <v>0.76756800000000003</v>
      </c>
      <c r="K50" s="35">
        <v>274</v>
      </c>
      <c r="L50" s="35">
        <v>152605.737226</v>
      </c>
      <c r="M50" s="68">
        <v>1.10219</v>
      </c>
      <c r="N50" s="43">
        <v>0</v>
      </c>
      <c r="O50" s="44">
        <v>0</v>
      </c>
      <c r="P50" s="74">
        <v>0</v>
      </c>
    </row>
    <row r="51" spans="1:16" ht="15" customHeight="1" x14ac:dyDescent="0.25">
      <c r="A51" s="102"/>
      <c r="B51" s="105"/>
      <c r="C51" s="84" t="s">
        <v>53</v>
      </c>
      <c r="D51" s="44">
        <v>246</v>
      </c>
      <c r="E51" s="53">
        <v>3.8942999999999998E-2</v>
      </c>
      <c r="F51" s="44">
        <v>136502.00406499999</v>
      </c>
      <c r="G51" s="66">
        <v>0.699187</v>
      </c>
      <c r="H51" s="43">
        <v>103</v>
      </c>
      <c r="I51" s="44">
        <v>134442.495146</v>
      </c>
      <c r="J51" s="74">
        <v>0.60194199999999998</v>
      </c>
      <c r="K51" s="44">
        <v>143</v>
      </c>
      <c r="L51" s="44">
        <v>137985.426573</v>
      </c>
      <c r="M51" s="66">
        <v>0.769231</v>
      </c>
      <c r="N51" s="43">
        <v>0</v>
      </c>
      <c r="O51" s="44">
        <v>0</v>
      </c>
      <c r="P51" s="74">
        <v>0</v>
      </c>
    </row>
    <row r="52" spans="1:16" ht="15" customHeight="1" x14ac:dyDescent="0.25">
      <c r="A52" s="102"/>
      <c r="B52" s="105"/>
      <c r="C52" s="84" t="s">
        <v>54</v>
      </c>
      <c r="D52" s="44">
        <v>121</v>
      </c>
      <c r="E52" s="53">
        <v>2.4046000000000001E-2</v>
      </c>
      <c r="F52" s="44">
        <v>160120.991736</v>
      </c>
      <c r="G52" s="66">
        <v>0.71074400000000004</v>
      </c>
      <c r="H52" s="43">
        <v>57</v>
      </c>
      <c r="I52" s="44">
        <v>149503.73684200001</v>
      </c>
      <c r="J52" s="74">
        <v>0.57894699999999999</v>
      </c>
      <c r="K52" s="44">
        <v>64</v>
      </c>
      <c r="L52" s="44">
        <v>169576.984375</v>
      </c>
      <c r="M52" s="66">
        <v>0.828125</v>
      </c>
      <c r="N52" s="43">
        <v>0</v>
      </c>
      <c r="O52" s="44">
        <v>0</v>
      </c>
      <c r="P52" s="74">
        <v>0</v>
      </c>
    </row>
    <row r="53" spans="1:16" ht="15" customHeight="1" x14ac:dyDescent="0.25">
      <c r="A53" s="102"/>
      <c r="B53" s="105"/>
      <c r="C53" s="84" t="s">
        <v>55</v>
      </c>
      <c r="D53" s="44">
        <v>42</v>
      </c>
      <c r="E53" s="53">
        <v>1.1715E-2</v>
      </c>
      <c r="F53" s="44">
        <v>161454.785714</v>
      </c>
      <c r="G53" s="66">
        <v>0.57142899999999996</v>
      </c>
      <c r="H53" s="43">
        <v>26</v>
      </c>
      <c r="I53" s="44">
        <v>148316.73076899999</v>
      </c>
      <c r="J53" s="74">
        <v>0.42307699999999998</v>
      </c>
      <c r="K53" s="44">
        <v>16</v>
      </c>
      <c r="L53" s="44">
        <v>182804.125</v>
      </c>
      <c r="M53" s="66">
        <v>0.8125</v>
      </c>
      <c r="N53" s="43">
        <v>0</v>
      </c>
      <c r="O53" s="44">
        <v>0</v>
      </c>
      <c r="P53" s="74">
        <v>0</v>
      </c>
    </row>
    <row r="54" spans="1:16" s="3" customFormat="1" ht="15" customHeight="1" x14ac:dyDescent="0.25">
      <c r="A54" s="102"/>
      <c r="B54" s="105"/>
      <c r="C54" s="84" t="s">
        <v>56</v>
      </c>
      <c r="D54" s="35">
        <v>19</v>
      </c>
      <c r="E54" s="55">
        <v>4.0109999999999998E-3</v>
      </c>
      <c r="F54" s="35">
        <v>180365.105263</v>
      </c>
      <c r="G54" s="68">
        <v>0.47368399999999999</v>
      </c>
      <c r="H54" s="43">
        <v>5</v>
      </c>
      <c r="I54" s="44">
        <v>152944</v>
      </c>
      <c r="J54" s="74">
        <v>0</v>
      </c>
      <c r="K54" s="35">
        <v>14</v>
      </c>
      <c r="L54" s="35">
        <v>190158.357143</v>
      </c>
      <c r="M54" s="68">
        <v>0.64285700000000001</v>
      </c>
      <c r="N54" s="43">
        <v>0</v>
      </c>
      <c r="O54" s="44">
        <v>0</v>
      </c>
      <c r="P54" s="74">
        <v>0</v>
      </c>
    </row>
    <row r="55" spans="1:16" s="3" customFormat="1" ht="15" customHeight="1" x14ac:dyDescent="0.25">
      <c r="A55" s="103"/>
      <c r="B55" s="106"/>
      <c r="C55" s="85" t="s">
        <v>9</v>
      </c>
      <c r="D55" s="46">
        <v>3813</v>
      </c>
      <c r="E55" s="54">
        <v>5.543E-2</v>
      </c>
      <c r="F55" s="46">
        <v>127186.036454</v>
      </c>
      <c r="G55" s="67">
        <v>0.64411200000000002</v>
      </c>
      <c r="H55" s="87">
        <v>1675</v>
      </c>
      <c r="I55" s="46">
        <v>130412.500896</v>
      </c>
      <c r="J55" s="75">
        <v>0.59880599999999995</v>
      </c>
      <c r="K55" s="46">
        <v>2138</v>
      </c>
      <c r="L55" s="46">
        <v>124658.287184</v>
      </c>
      <c r="M55" s="67">
        <v>0.67960699999999996</v>
      </c>
      <c r="N55" s="87">
        <v>0</v>
      </c>
      <c r="O55" s="46">
        <v>0</v>
      </c>
      <c r="P55" s="75">
        <v>0</v>
      </c>
    </row>
    <row r="56" spans="1:16" ht="15" customHeight="1" x14ac:dyDescent="0.25">
      <c r="A56" s="101">
        <v>5</v>
      </c>
      <c r="B56" s="104" t="s">
        <v>60</v>
      </c>
      <c r="C56" s="84" t="s">
        <v>46</v>
      </c>
      <c r="D56" s="44">
        <v>97</v>
      </c>
      <c r="E56" s="53">
        <v>1</v>
      </c>
      <c r="F56" s="44">
        <v>61645.938144</v>
      </c>
      <c r="G56" s="66">
        <v>9.2784000000000005E-2</v>
      </c>
      <c r="H56" s="43">
        <v>43</v>
      </c>
      <c r="I56" s="44">
        <v>68362.418604999999</v>
      </c>
      <c r="J56" s="74">
        <v>6.9766999999999996E-2</v>
      </c>
      <c r="K56" s="44">
        <v>54</v>
      </c>
      <c r="L56" s="44">
        <v>56297.629630000003</v>
      </c>
      <c r="M56" s="66">
        <v>0.111111</v>
      </c>
      <c r="N56" s="43">
        <v>0</v>
      </c>
      <c r="O56" s="44">
        <v>0</v>
      </c>
      <c r="P56" s="74">
        <v>0</v>
      </c>
    </row>
    <row r="57" spans="1:16" ht="15" customHeight="1" x14ac:dyDescent="0.25">
      <c r="A57" s="102"/>
      <c r="B57" s="105"/>
      <c r="C57" s="84" t="s">
        <v>47</v>
      </c>
      <c r="D57" s="44">
        <v>1200</v>
      </c>
      <c r="E57" s="53">
        <v>1</v>
      </c>
      <c r="F57" s="44">
        <v>62809.425833000001</v>
      </c>
      <c r="G57" s="66">
        <v>3.5832999999999997E-2</v>
      </c>
      <c r="H57" s="43">
        <v>246</v>
      </c>
      <c r="I57" s="44">
        <v>77605.853659</v>
      </c>
      <c r="J57" s="74">
        <v>0.10162599999999999</v>
      </c>
      <c r="K57" s="44">
        <v>954</v>
      </c>
      <c r="L57" s="44">
        <v>58993.994759000001</v>
      </c>
      <c r="M57" s="66">
        <v>1.8867999999999999E-2</v>
      </c>
      <c r="N57" s="43">
        <v>0</v>
      </c>
      <c r="O57" s="44">
        <v>0</v>
      </c>
      <c r="P57" s="74">
        <v>0</v>
      </c>
    </row>
    <row r="58" spans="1:16" ht="15" customHeight="1" x14ac:dyDescent="0.25">
      <c r="A58" s="102"/>
      <c r="B58" s="105"/>
      <c r="C58" s="84" t="s">
        <v>48</v>
      </c>
      <c r="D58" s="44">
        <v>6553</v>
      </c>
      <c r="E58" s="53">
        <v>1</v>
      </c>
      <c r="F58" s="44">
        <v>77538.225393000001</v>
      </c>
      <c r="G58" s="66">
        <v>0.106669</v>
      </c>
      <c r="H58" s="43">
        <v>2094</v>
      </c>
      <c r="I58" s="44">
        <v>94607.969435999999</v>
      </c>
      <c r="J58" s="74">
        <v>0.15998100000000001</v>
      </c>
      <c r="K58" s="44">
        <v>4459</v>
      </c>
      <c r="L58" s="44">
        <v>69522.068400999997</v>
      </c>
      <c r="M58" s="66">
        <v>8.1632999999999997E-2</v>
      </c>
      <c r="N58" s="43">
        <v>0</v>
      </c>
      <c r="O58" s="44">
        <v>0</v>
      </c>
      <c r="P58" s="74">
        <v>0</v>
      </c>
    </row>
    <row r="59" spans="1:16" ht="15" customHeight="1" x14ac:dyDescent="0.25">
      <c r="A59" s="102"/>
      <c r="B59" s="105"/>
      <c r="C59" s="84" t="s">
        <v>49</v>
      </c>
      <c r="D59" s="44">
        <v>11776</v>
      </c>
      <c r="E59" s="53">
        <v>1</v>
      </c>
      <c r="F59" s="44">
        <v>96470.003567000007</v>
      </c>
      <c r="G59" s="66">
        <v>0.28693999999999997</v>
      </c>
      <c r="H59" s="43">
        <v>4236</v>
      </c>
      <c r="I59" s="44">
        <v>117888.619452</v>
      </c>
      <c r="J59" s="74">
        <v>0.37842300000000001</v>
      </c>
      <c r="K59" s="44">
        <v>7540</v>
      </c>
      <c r="L59" s="44">
        <v>84436.945623000007</v>
      </c>
      <c r="M59" s="66">
        <v>0.235544</v>
      </c>
      <c r="N59" s="43">
        <v>0</v>
      </c>
      <c r="O59" s="44">
        <v>0</v>
      </c>
      <c r="P59" s="74">
        <v>0</v>
      </c>
    </row>
    <row r="60" spans="1:16" ht="15" customHeight="1" x14ac:dyDescent="0.25">
      <c r="A60" s="102"/>
      <c r="B60" s="105"/>
      <c r="C60" s="84" t="s">
        <v>50</v>
      </c>
      <c r="D60" s="44">
        <v>11190</v>
      </c>
      <c r="E60" s="53">
        <v>1</v>
      </c>
      <c r="F60" s="44">
        <v>120506.51143899999</v>
      </c>
      <c r="G60" s="66">
        <v>0.59142099999999997</v>
      </c>
      <c r="H60" s="43">
        <v>4006</v>
      </c>
      <c r="I60" s="44">
        <v>144719.814029</v>
      </c>
      <c r="J60" s="74">
        <v>0.64503200000000005</v>
      </c>
      <c r="K60" s="44">
        <v>7184</v>
      </c>
      <c r="L60" s="44">
        <v>107004.49443200001</v>
      </c>
      <c r="M60" s="66">
        <v>0.56152599999999997</v>
      </c>
      <c r="N60" s="43">
        <v>0</v>
      </c>
      <c r="O60" s="44">
        <v>0</v>
      </c>
      <c r="P60" s="74">
        <v>0</v>
      </c>
    </row>
    <row r="61" spans="1:16" ht="15" customHeight="1" x14ac:dyDescent="0.25">
      <c r="A61" s="102"/>
      <c r="B61" s="105"/>
      <c r="C61" s="84" t="s">
        <v>51</v>
      </c>
      <c r="D61" s="44">
        <v>9814</v>
      </c>
      <c r="E61" s="53">
        <v>1</v>
      </c>
      <c r="F61" s="44">
        <v>134222.43835300001</v>
      </c>
      <c r="G61" s="66">
        <v>0.84063600000000005</v>
      </c>
      <c r="H61" s="43">
        <v>3395</v>
      </c>
      <c r="I61" s="44">
        <v>149597.206775</v>
      </c>
      <c r="J61" s="74">
        <v>0.79469800000000002</v>
      </c>
      <c r="K61" s="44">
        <v>6419</v>
      </c>
      <c r="L61" s="44">
        <v>126090.745132</v>
      </c>
      <c r="M61" s="66">
        <v>0.86493200000000003</v>
      </c>
      <c r="N61" s="43">
        <v>0</v>
      </c>
      <c r="O61" s="44">
        <v>0</v>
      </c>
      <c r="P61" s="74">
        <v>0</v>
      </c>
    </row>
    <row r="62" spans="1:16" s="3" customFormat="1" ht="15" customHeight="1" x14ac:dyDescent="0.25">
      <c r="A62" s="102"/>
      <c r="B62" s="105"/>
      <c r="C62" s="84" t="s">
        <v>52</v>
      </c>
      <c r="D62" s="35">
        <v>8488</v>
      </c>
      <c r="E62" s="55">
        <v>1</v>
      </c>
      <c r="F62" s="35">
        <v>143866.61062699999</v>
      </c>
      <c r="G62" s="68">
        <v>0.97973600000000005</v>
      </c>
      <c r="H62" s="43">
        <v>3072</v>
      </c>
      <c r="I62" s="44">
        <v>151109.30924500001</v>
      </c>
      <c r="J62" s="74">
        <v>0.80078099999999997</v>
      </c>
      <c r="K62" s="35">
        <v>5416</v>
      </c>
      <c r="L62" s="35">
        <v>139758.492061</v>
      </c>
      <c r="M62" s="68">
        <v>1.0812409999999999</v>
      </c>
      <c r="N62" s="43">
        <v>0</v>
      </c>
      <c r="O62" s="44">
        <v>0</v>
      </c>
      <c r="P62" s="74">
        <v>0</v>
      </c>
    </row>
    <row r="63" spans="1:16" ht="15" customHeight="1" x14ac:dyDescent="0.25">
      <c r="A63" s="102"/>
      <c r="B63" s="105"/>
      <c r="C63" s="84" t="s">
        <v>53</v>
      </c>
      <c r="D63" s="44">
        <v>6317</v>
      </c>
      <c r="E63" s="53">
        <v>1</v>
      </c>
      <c r="F63" s="44">
        <v>148324.47206</v>
      </c>
      <c r="G63" s="66">
        <v>0.97562099999999996</v>
      </c>
      <c r="H63" s="43">
        <v>2278</v>
      </c>
      <c r="I63" s="44">
        <v>148448.37049999999</v>
      </c>
      <c r="J63" s="74">
        <v>0.68217700000000003</v>
      </c>
      <c r="K63" s="44">
        <v>4039</v>
      </c>
      <c r="L63" s="44">
        <v>148254.59321600001</v>
      </c>
      <c r="M63" s="66">
        <v>1.141124</v>
      </c>
      <c r="N63" s="43">
        <v>0</v>
      </c>
      <c r="O63" s="44">
        <v>0</v>
      </c>
      <c r="P63" s="74">
        <v>0</v>
      </c>
    </row>
    <row r="64" spans="1:16" ht="15" customHeight="1" x14ac:dyDescent="0.25">
      <c r="A64" s="102"/>
      <c r="B64" s="105"/>
      <c r="C64" s="84" t="s">
        <v>54</v>
      </c>
      <c r="D64" s="44">
        <v>5032</v>
      </c>
      <c r="E64" s="53">
        <v>1</v>
      </c>
      <c r="F64" s="44">
        <v>156810.48907000001</v>
      </c>
      <c r="G64" s="66">
        <v>0.88354500000000002</v>
      </c>
      <c r="H64" s="43">
        <v>1906</v>
      </c>
      <c r="I64" s="44">
        <v>147538.052991</v>
      </c>
      <c r="J64" s="74">
        <v>0.50996900000000001</v>
      </c>
      <c r="K64" s="44">
        <v>3126</v>
      </c>
      <c r="L64" s="44">
        <v>162464.12411999999</v>
      </c>
      <c r="M64" s="66">
        <v>1.111324</v>
      </c>
      <c r="N64" s="43">
        <v>0</v>
      </c>
      <c r="O64" s="44">
        <v>0</v>
      </c>
      <c r="P64" s="74">
        <v>0</v>
      </c>
    </row>
    <row r="65" spans="1:16" ht="15" customHeight="1" x14ac:dyDescent="0.25">
      <c r="A65" s="102"/>
      <c r="B65" s="105"/>
      <c r="C65" s="84" t="s">
        <v>55</v>
      </c>
      <c r="D65" s="44">
        <v>3585</v>
      </c>
      <c r="E65" s="53">
        <v>1</v>
      </c>
      <c r="F65" s="44">
        <v>159308.07503499999</v>
      </c>
      <c r="G65" s="66">
        <v>0.64379399999999998</v>
      </c>
      <c r="H65" s="43">
        <v>1456</v>
      </c>
      <c r="I65" s="44">
        <v>144470.98832400001</v>
      </c>
      <c r="J65" s="74">
        <v>0.28502699999999997</v>
      </c>
      <c r="K65" s="44">
        <v>2129</v>
      </c>
      <c r="L65" s="44">
        <v>169454.99765100001</v>
      </c>
      <c r="M65" s="66">
        <v>0.88915</v>
      </c>
      <c r="N65" s="43">
        <v>0</v>
      </c>
      <c r="O65" s="44">
        <v>0</v>
      </c>
      <c r="P65" s="74">
        <v>0</v>
      </c>
    </row>
    <row r="66" spans="1:16" s="3" customFormat="1" ht="15" customHeight="1" x14ac:dyDescent="0.25">
      <c r="A66" s="102"/>
      <c r="B66" s="105"/>
      <c r="C66" s="84" t="s">
        <v>56</v>
      </c>
      <c r="D66" s="35">
        <v>4737</v>
      </c>
      <c r="E66" s="55">
        <v>1</v>
      </c>
      <c r="F66" s="35">
        <v>179500.15368399999</v>
      </c>
      <c r="G66" s="68">
        <v>0.38041000000000003</v>
      </c>
      <c r="H66" s="43">
        <v>1932</v>
      </c>
      <c r="I66" s="44">
        <v>153641.39855099999</v>
      </c>
      <c r="J66" s="74">
        <v>9.4202999999999995E-2</v>
      </c>
      <c r="K66" s="35">
        <v>2805</v>
      </c>
      <c r="L66" s="35">
        <v>197310.88983999999</v>
      </c>
      <c r="M66" s="68">
        <v>0.57754000000000005</v>
      </c>
      <c r="N66" s="43">
        <v>0</v>
      </c>
      <c r="O66" s="44">
        <v>0</v>
      </c>
      <c r="P66" s="74">
        <v>0</v>
      </c>
    </row>
    <row r="67" spans="1:16" s="3" customFormat="1" ht="15" customHeight="1" x14ac:dyDescent="0.25">
      <c r="A67" s="103"/>
      <c r="B67" s="106"/>
      <c r="C67" s="85" t="s">
        <v>9</v>
      </c>
      <c r="D67" s="46">
        <v>68789</v>
      </c>
      <c r="E67" s="54">
        <v>1</v>
      </c>
      <c r="F67" s="46">
        <v>127343.09456500001</v>
      </c>
      <c r="G67" s="67">
        <v>0.61104199999999997</v>
      </c>
      <c r="H67" s="87">
        <v>24664</v>
      </c>
      <c r="I67" s="46">
        <v>137768.06892600001</v>
      </c>
      <c r="J67" s="75">
        <v>0.52023200000000003</v>
      </c>
      <c r="K67" s="46">
        <v>44125</v>
      </c>
      <c r="L67" s="46">
        <v>121515.976884</v>
      </c>
      <c r="M67" s="67">
        <v>0.661802</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90" priority="30" operator="notEqual">
      <formula>H8+K8+N8</formula>
    </cfRule>
  </conditionalFormatting>
  <conditionalFormatting sqref="D20:D30">
    <cfRule type="cellIs" dxfId="189" priority="29" operator="notEqual">
      <formula>H20+K20+N20</formula>
    </cfRule>
  </conditionalFormatting>
  <conditionalFormatting sqref="D32:D42">
    <cfRule type="cellIs" dxfId="188" priority="28" operator="notEqual">
      <formula>H32+K32+N32</formula>
    </cfRule>
  </conditionalFormatting>
  <conditionalFormatting sqref="D44:D54">
    <cfRule type="cellIs" dxfId="187" priority="27" operator="notEqual">
      <formula>H44+K44+N44</formula>
    </cfRule>
  </conditionalFormatting>
  <conditionalFormatting sqref="D56:D66">
    <cfRule type="cellIs" dxfId="186" priority="26" operator="notEqual">
      <formula>H56+K56+N56</formula>
    </cfRule>
  </conditionalFormatting>
  <conditionalFormatting sqref="D19">
    <cfRule type="cellIs" dxfId="185" priority="25" operator="notEqual">
      <formula>SUM(D8:D18)</formula>
    </cfRule>
  </conditionalFormatting>
  <conditionalFormatting sqref="D31">
    <cfRule type="cellIs" dxfId="184" priority="24" operator="notEqual">
      <formula>H31+K31+N31</formula>
    </cfRule>
  </conditionalFormatting>
  <conditionalFormatting sqref="D31">
    <cfRule type="cellIs" dxfId="183" priority="23" operator="notEqual">
      <formula>SUM(D20:D30)</formula>
    </cfRule>
  </conditionalFormatting>
  <conditionalFormatting sqref="D43">
    <cfRule type="cellIs" dxfId="182" priority="22" operator="notEqual">
      <formula>H43+K43+N43</formula>
    </cfRule>
  </conditionalFormatting>
  <conditionalFormatting sqref="D43">
    <cfRule type="cellIs" dxfId="181" priority="21" operator="notEqual">
      <formula>SUM(D32:D42)</formula>
    </cfRule>
  </conditionalFormatting>
  <conditionalFormatting sqref="D55">
    <cfRule type="cellIs" dxfId="180" priority="20" operator="notEqual">
      <formula>H55+K55+N55</formula>
    </cfRule>
  </conditionalFormatting>
  <conditionalFormatting sqref="D55">
    <cfRule type="cellIs" dxfId="179" priority="19" operator="notEqual">
      <formula>SUM(D44:D54)</formula>
    </cfRule>
  </conditionalFormatting>
  <conditionalFormatting sqref="D67">
    <cfRule type="cellIs" dxfId="178" priority="18" operator="notEqual">
      <formula>H67+K67+N67</formula>
    </cfRule>
  </conditionalFormatting>
  <conditionalFormatting sqref="D67">
    <cfRule type="cellIs" dxfId="177" priority="17" operator="notEqual">
      <formula>SUM(D56:D66)</formula>
    </cfRule>
  </conditionalFormatting>
  <conditionalFormatting sqref="H19">
    <cfRule type="cellIs" dxfId="176" priority="16" operator="notEqual">
      <formula>SUM(H8:H18)</formula>
    </cfRule>
  </conditionalFormatting>
  <conditionalFormatting sqref="K19">
    <cfRule type="cellIs" dxfId="175" priority="15" operator="notEqual">
      <formula>SUM(K8:K18)</formula>
    </cfRule>
  </conditionalFormatting>
  <conditionalFormatting sqref="N19">
    <cfRule type="cellIs" dxfId="174" priority="14" operator="notEqual">
      <formula>SUM(N8:N18)</formula>
    </cfRule>
  </conditionalFormatting>
  <conditionalFormatting sqref="H31">
    <cfRule type="cellIs" dxfId="173" priority="13" operator="notEqual">
      <formula>SUM(H20:H30)</formula>
    </cfRule>
  </conditionalFormatting>
  <conditionalFormatting sqref="K31">
    <cfRule type="cellIs" dxfId="172" priority="12" operator="notEqual">
      <formula>SUM(K20:K30)</formula>
    </cfRule>
  </conditionalFormatting>
  <conditionalFormatting sqref="N31">
    <cfRule type="cellIs" dxfId="171" priority="11" operator="notEqual">
      <formula>SUM(N20:N30)</formula>
    </cfRule>
  </conditionalFormatting>
  <conditionalFormatting sqref="H43">
    <cfRule type="cellIs" dxfId="170" priority="10" operator="notEqual">
      <formula>SUM(H32:H42)</formula>
    </cfRule>
  </conditionalFormatting>
  <conditionalFormatting sqref="K43">
    <cfRule type="cellIs" dxfId="169" priority="9" operator="notEqual">
      <formula>SUM(K32:K42)</formula>
    </cfRule>
  </conditionalFormatting>
  <conditionalFormatting sqref="N43">
    <cfRule type="cellIs" dxfId="168" priority="8" operator="notEqual">
      <formula>SUM(N32:N42)</formula>
    </cfRule>
  </conditionalFormatting>
  <conditionalFormatting sqref="H55">
    <cfRule type="cellIs" dxfId="167" priority="7" operator="notEqual">
      <formula>SUM(H44:H54)</formula>
    </cfRule>
  </conditionalFormatting>
  <conditionalFormatting sqref="K55">
    <cfRule type="cellIs" dxfId="166" priority="6" operator="notEqual">
      <formula>SUM(K44:K54)</formula>
    </cfRule>
  </conditionalFormatting>
  <conditionalFormatting sqref="N55">
    <cfRule type="cellIs" dxfId="165" priority="5" operator="notEqual">
      <formula>SUM(N44:N54)</formula>
    </cfRule>
  </conditionalFormatting>
  <conditionalFormatting sqref="H67">
    <cfRule type="cellIs" dxfId="164" priority="4" operator="notEqual">
      <formula>SUM(H56:H66)</formula>
    </cfRule>
  </conditionalFormatting>
  <conditionalFormatting sqref="K67">
    <cfRule type="cellIs" dxfId="163" priority="3" operator="notEqual">
      <formula>SUM(K56:K66)</formula>
    </cfRule>
  </conditionalFormatting>
  <conditionalFormatting sqref="N67">
    <cfRule type="cellIs" dxfId="162" priority="2" operator="notEqual">
      <formula>SUM(N56:N66)</formula>
    </cfRule>
  </conditionalFormatting>
  <conditionalFormatting sqref="D32:D43">
    <cfRule type="cellIs" dxfId="1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74</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2</v>
      </c>
      <c r="E8" s="53">
        <v>0.5</v>
      </c>
      <c r="F8" s="44">
        <v>58144.139177999998</v>
      </c>
      <c r="G8" s="66">
        <v>0</v>
      </c>
      <c r="H8" s="43">
        <v>0</v>
      </c>
      <c r="I8" s="44">
        <v>0</v>
      </c>
      <c r="J8" s="74">
        <v>0</v>
      </c>
      <c r="K8" s="44">
        <v>2</v>
      </c>
      <c r="L8" s="44">
        <v>58144.139177999998</v>
      </c>
      <c r="M8" s="66">
        <v>0</v>
      </c>
      <c r="N8" s="43">
        <v>0</v>
      </c>
      <c r="O8" s="44">
        <v>0</v>
      </c>
      <c r="P8" s="74">
        <v>0</v>
      </c>
    </row>
    <row r="9" spans="1:16" ht="15" customHeight="1" x14ac:dyDescent="0.25">
      <c r="A9" s="102"/>
      <c r="B9" s="105"/>
      <c r="C9" s="84" t="s">
        <v>47</v>
      </c>
      <c r="D9" s="44">
        <v>6</v>
      </c>
      <c r="E9" s="53">
        <v>0.18181800000000001</v>
      </c>
      <c r="F9" s="44">
        <v>53016.526229000003</v>
      </c>
      <c r="G9" s="66">
        <v>0.16666700000000001</v>
      </c>
      <c r="H9" s="43">
        <v>2</v>
      </c>
      <c r="I9" s="44">
        <v>52027.030009000002</v>
      </c>
      <c r="J9" s="74">
        <v>0.5</v>
      </c>
      <c r="K9" s="44">
        <v>4</v>
      </c>
      <c r="L9" s="44">
        <v>53511.274338000003</v>
      </c>
      <c r="M9" s="66">
        <v>0</v>
      </c>
      <c r="N9" s="43">
        <v>0</v>
      </c>
      <c r="O9" s="44">
        <v>0</v>
      </c>
      <c r="P9" s="74">
        <v>0</v>
      </c>
    </row>
    <row r="10" spans="1:16" ht="15" customHeight="1" x14ac:dyDescent="0.25">
      <c r="A10" s="102"/>
      <c r="B10" s="105"/>
      <c r="C10" s="84" t="s">
        <v>48</v>
      </c>
      <c r="D10" s="44">
        <v>41</v>
      </c>
      <c r="E10" s="53">
        <v>0.13666700000000001</v>
      </c>
      <c r="F10" s="44">
        <v>76465.727327000001</v>
      </c>
      <c r="G10" s="66">
        <v>4.8779999999999997E-2</v>
      </c>
      <c r="H10" s="43">
        <v>14</v>
      </c>
      <c r="I10" s="44">
        <v>93423.647211999996</v>
      </c>
      <c r="J10" s="74">
        <v>0.14285700000000001</v>
      </c>
      <c r="K10" s="44">
        <v>27</v>
      </c>
      <c r="L10" s="44">
        <v>67672.731832000005</v>
      </c>
      <c r="M10" s="66">
        <v>0</v>
      </c>
      <c r="N10" s="43">
        <v>0</v>
      </c>
      <c r="O10" s="44">
        <v>0</v>
      </c>
      <c r="P10" s="74">
        <v>0</v>
      </c>
    </row>
    <row r="11" spans="1:16" ht="15" customHeight="1" x14ac:dyDescent="0.25">
      <c r="A11" s="102"/>
      <c r="B11" s="105"/>
      <c r="C11" s="84" t="s">
        <v>49</v>
      </c>
      <c r="D11" s="44">
        <v>75</v>
      </c>
      <c r="E11" s="53">
        <v>9.8295999999999994E-2</v>
      </c>
      <c r="F11" s="44">
        <v>98529.314272000003</v>
      </c>
      <c r="G11" s="66">
        <v>0.22666700000000001</v>
      </c>
      <c r="H11" s="43">
        <v>22</v>
      </c>
      <c r="I11" s="44">
        <v>145656.856848</v>
      </c>
      <c r="J11" s="74">
        <v>0.5</v>
      </c>
      <c r="K11" s="44">
        <v>53</v>
      </c>
      <c r="L11" s="44">
        <v>78966.938108999995</v>
      </c>
      <c r="M11" s="66">
        <v>0.113208</v>
      </c>
      <c r="N11" s="43">
        <v>0</v>
      </c>
      <c r="O11" s="44">
        <v>0</v>
      </c>
      <c r="P11" s="74">
        <v>0</v>
      </c>
    </row>
    <row r="12" spans="1:16" ht="15" customHeight="1" x14ac:dyDescent="0.25">
      <c r="A12" s="102"/>
      <c r="B12" s="105"/>
      <c r="C12" s="84" t="s">
        <v>50</v>
      </c>
      <c r="D12" s="44">
        <v>49</v>
      </c>
      <c r="E12" s="53">
        <v>5.3552000000000002E-2</v>
      </c>
      <c r="F12" s="44">
        <v>108954.61811900001</v>
      </c>
      <c r="G12" s="66">
        <v>0.38775500000000002</v>
      </c>
      <c r="H12" s="43">
        <v>17</v>
      </c>
      <c r="I12" s="44">
        <v>137827.140304</v>
      </c>
      <c r="J12" s="74">
        <v>0.58823499999999995</v>
      </c>
      <c r="K12" s="44">
        <v>32</v>
      </c>
      <c r="L12" s="44">
        <v>93616.090708000003</v>
      </c>
      <c r="M12" s="66">
        <v>0.28125</v>
      </c>
      <c r="N12" s="43">
        <v>0</v>
      </c>
      <c r="O12" s="44">
        <v>0</v>
      </c>
      <c r="P12" s="74">
        <v>0</v>
      </c>
    </row>
    <row r="13" spans="1:16" ht="15" customHeight="1" x14ac:dyDescent="0.25">
      <c r="A13" s="102"/>
      <c r="B13" s="105"/>
      <c r="C13" s="84" t="s">
        <v>51</v>
      </c>
      <c r="D13" s="44">
        <v>47</v>
      </c>
      <c r="E13" s="53">
        <v>5.1143000000000001E-2</v>
      </c>
      <c r="F13" s="44">
        <v>127867.975043</v>
      </c>
      <c r="G13" s="66">
        <v>0.61702100000000004</v>
      </c>
      <c r="H13" s="43">
        <v>16</v>
      </c>
      <c r="I13" s="44">
        <v>149413.709653</v>
      </c>
      <c r="J13" s="74">
        <v>0.5</v>
      </c>
      <c r="K13" s="44">
        <v>31</v>
      </c>
      <c r="L13" s="44">
        <v>116747.59589</v>
      </c>
      <c r="M13" s="66">
        <v>0.67741899999999999</v>
      </c>
      <c r="N13" s="43">
        <v>0</v>
      </c>
      <c r="O13" s="44">
        <v>0</v>
      </c>
      <c r="P13" s="74">
        <v>0</v>
      </c>
    </row>
    <row r="14" spans="1:16" s="3" customFormat="1" ht="15" customHeight="1" x14ac:dyDescent="0.25">
      <c r="A14" s="102"/>
      <c r="B14" s="105"/>
      <c r="C14" s="84" t="s">
        <v>52</v>
      </c>
      <c r="D14" s="35">
        <v>39</v>
      </c>
      <c r="E14" s="55">
        <v>4.7794000000000003E-2</v>
      </c>
      <c r="F14" s="35">
        <v>119335.61014999999</v>
      </c>
      <c r="G14" s="68">
        <v>0.538462</v>
      </c>
      <c r="H14" s="43">
        <v>13</v>
      </c>
      <c r="I14" s="44">
        <v>159845.82954000001</v>
      </c>
      <c r="J14" s="74">
        <v>1</v>
      </c>
      <c r="K14" s="35">
        <v>26</v>
      </c>
      <c r="L14" s="35">
        <v>99080.500453999994</v>
      </c>
      <c r="M14" s="68">
        <v>0.30769200000000002</v>
      </c>
      <c r="N14" s="43">
        <v>0</v>
      </c>
      <c r="O14" s="44">
        <v>0</v>
      </c>
      <c r="P14" s="74">
        <v>0</v>
      </c>
    </row>
    <row r="15" spans="1:16" ht="15" customHeight="1" x14ac:dyDescent="0.25">
      <c r="A15" s="102"/>
      <c r="B15" s="105"/>
      <c r="C15" s="84" t="s">
        <v>53</v>
      </c>
      <c r="D15" s="44">
        <v>26</v>
      </c>
      <c r="E15" s="53">
        <v>4.3046000000000001E-2</v>
      </c>
      <c r="F15" s="44">
        <v>124332.952305</v>
      </c>
      <c r="G15" s="66">
        <v>0.769231</v>
      </c>
      <c r="H15" s="43">
        <v>3</v>
      </c>
      <c r="I15" s="44">
        <v>142440.40359199999</v>
      </c>
      <c r="J15" s="74">
        <v>0.33333299999999999</v>
      </c>
      <c r="K15" s="44">
        <v>23</v>
      </c>
      <c r="L15" s="44">
        <v>121971.110833</v>
      </c>
      <c r="M15" s="66">
        <v>0.82608700000000002</v>
      </c>
      <c r="N15" s="43">
        <v>0</v>
      </c>
      <c r="O15" s="44">
        <v>0</v>
      </c>
      <c r="P15" s="74">
        <v>0</v>
      </c>
    </row>
    <row r="16" spans="1:16" ht="15" customHeight="1" x14ac:dyDescent="0.25">
      <c r="A16" s="102"/>
      <c r="B16" s="105"/>
      <c r="C16" s="84" t="s">
        <v>54</v>
      </c>
      <c r="D16" s="44">
        <v>13</v>
      </c>
      <c r="E16" s="53">
        <v>2.9278999999999999E-2</v>
      </c>
      <c r="F16" s="44">
        <v>134378.28097299999</v>
      </c>
      <c r="G16" s="66">
        <v>0.538462</v>
      </c>
      <c r="H16" s="43">
        <v>7</v>
      </c>
      <c r="I16" s="44">
        <v>160096.585674</v>
      </c>
      <c r="J16" s="74">
        <v>0.85714299999999999</v>
      </c>
      <c r="K16" s="44">
        <v>6</v>
      </c>
      <c r="L16" s="44">
        <v>104373.59215500001</v>
      </c>
      <c r="M16" s="66">
        <v>0.16666700000000001</v>
      </c>
      <c r="N16" s="43">
        <v>0</v>
      </c>
      <c r="O16" s="44">
        <v>0</v>
      </c>
      <c r="P16" s="74">
        <v>0</v>
      </c>
    </row>
    <row r="17" spans="1:16" ht="15" customHeight="1" x14ac:dyDescent="0.25">
      <c r="A17" s="102"/>
      <c r="B17" s="105"/>
      <c r="C17" s="84" t="s">
        <v>55</v>
      </c>
      <c r="D17" s="44">
        <v>36</v>
      </c>
      <c r="E17" s="53">
        <v>0.104046</v>
      </c>
      <c r="F17" s="44">
        <v>158528.84664500001</v>
      </c>
      <c r="G17" s="66">
        <v>0.55555600000000005</v>
      </c>
      <c r="H17" s="43">
        <v>22</v>
      </c>
      <c r="I17" s="44">
        <v>156330.69857400001</v>
      </c>
      <c r="J17" s="74">
        <v>0.40909099999999998</v>
      </c>
      <c r="K17" s="44">
        <v>14</v>
      </c>
      <c r="L17" s="44">
        <v>161983.07932799999</v>
      </c>
      <c r="M17" s="66">
        <v>0.78571400000000002</v>
      </c>
      <c r="N17" s="43">
        <v>0</v>
      </c>
      <c r="O17" s="44">
        <v>0</v>
      </c>
      <c r="P17" s="74">
        <v>0</v>
      </c>
    </row>
    <row r="18" spans="1:16" s="3" customFormat="1" ht="15" customHeight="1" x14ac:dyDescent="0.25">
      <c r="A18" s="102"/>
      <c r="B18" s="105"/>
      <c r="C18" s="84" t="s">
        <v>56</v>
      </c>
      <c r="D18" s="35">
        <v>23</v>
      </c>
      <c r="E18" s="55">
        <v>6.4606999999999998E-2</v>
      </c>
      <c r="F18" s="35">
        <v>215719.32055999999</v>
      </c>
      <c r="G18" s="68">
        <v>0.73912999999999995</v>
      </c>
      <c r="H18" s="43">
        <v>7</v>
      </c>
      <c r="I18" s="44">
        <v>128001.363354</v>
      </c>
      <c r="J18" s="74">
        <v>0.14285700000000001</v>
      </c>
      <c r="K18" s="35">
        <v>16</v>
      </c>
      <c r="L18" s="35">
        <v>254095.92683700001</v>
      </c>
      <c r="M18" s="68">
        <v>1</v>
      </c>
      <c r="N18" s="43">
        <v>0</v>
      </c>
      <c r="O18" s="44">
        <v>0</v>
      </c>
      <c r="P18" s="74">
        <v>0</v>
      </c>
    </row>
    <row r="19" spans="1:16" s="3" customFormat="1" ht="15" customHeight="1" x14ac:dyDescent="0.25">
      <c r="A19" s="103"/>
      <c r="B19" s="106"/>
      <c r="C19" s="85" t="s">
        <v>9</v>
      </c>
      <c r="D19" s="46">
        <v>357</v>
      </c>
      <c r="E19" s="54">
        <v>6.4908999999999994E-2</v>
      </c>
      <c r="F19" s="46">
        <v>119355.73669999999</v>
      </c>
      <c r="G19" s="67">
        <v>0.42857099999999998</v>
      </c>
      <c r="H19" s="87">
        <v>123</v>
      </c>
      <c r="I19" s="46">
        <v>140743.04648700001</v>
      </c>
      <c r="J19" s="75">
        <v>0.50406499999999999</v>
      </c>
      <c r="K19" s="46">
        <v>234</v>
      </c>
      <c r="L19" s="46">
        <v>108113.689248</v>
      </c>
      <c r="M19" s="67">
        <v>0.38888899999999998</v>
      </c>
      <c r="N19" s="87">
        <v>0</v>
      </c>
      <c r="O19" s="46">
        <v>0</v>
      </c>
      <c r="P19" s="75">
        <v>0</v>
      </c>
    </row>
    <row r="20" spans="1:16" ht="15" customHeight="1" x14ac:dyDescent="0.25">
      <c r="A20" s="101">
        <v>2</v>
      </c>
      <c r="B20" s="104" t="s">
        <v>57</v>
      </c>
      <c r="C20" s="84" t="s">
        <v>46</v>
      </c>
      <c r="D20" s="44">
        <v>1</v>
      </c>
      <c r="E20" s="53">
        <v>0.25</v>
      </c>
      <c r="F20" s="44">
        <v>42208</v>
      </c>
      <c r="G20" s="66">
        <v>0</v>
      </c>
      <c r="H20" s="43">
        <v>0</v>
      </c>
      <c r="I20" s="44">
        <v>0</v>
      </c>
      <c r="J20" s="74">
        <v>0</v>
      </c>
      <c r="K20" s="44">
        <v>1</v>
      </c>
      <c r="L20" s="44">
        <v>42208</v>
      </c>
      <c r="M20" s="66">
        <v>0</v>
      </c>
      <c r="N20" s="43">
        <v>0</v>
      </c>
      <c r="O20" s="44">
        <v>0</v>
      </c>
      <c r="P20" s="74">
        <v>0</v>
      </c>
    </row>
    <row r="21" spans="1:16" ht="15" customHeight="1" x14ac:dyDescent="0.25">
      <c r="A21" s="102"/>
      <c r="B21" s="105"/>
      <c r="C21" s="84" t="s">
        <v>47</v>
      </c>
      <c r="D21" s="44">
        <v>10</v>
      </c>
      <c r="E21" s="53">
        <v>0.30303000000000002</v>
      </c>
      <c r="F21" s="44">
        <v>81450.7</v>
      </c>
      <c r="G21" s="66">
        <v>0.5</v>
      </c>
      <c r="H21" s="43">
        <v>6</v>
      </c>
      <c r="I21" s="44">
        <v>95259</v>
      </c>
      <c r="J21" s="74">
        <v>0.83333299999999999</v>
      </c>
      <c r="K21" s="44">
        <v>4</v>
      </c>
      <c r="L21" s="44">
        <v>60738.25</v>
      </c>
      <c r="M21" s="66">
        <v>0</v>
      </c>
      <c r="N21" s="43">
        <v>0</v>
      </c>
      <c r="O21" s="44">
        <v>0</v>
      </c>
      <c r="P21" s="74">
        <v>0</v>
      </c>
    </row>
    <row r="22" spans="1:16" ht="15" customHeight="1" x14ac:dyDescent="0.25">
      <c r="A22" s="102"/>
      <c r="B22" s="105"/>
      <c r="C22" s="84" t="s">
        <v>48</v>
      </c>
      <c r="D22" s="44">
        <v>79</v>
      </c>
      <c r="E22" s="53">
        <v>0.26333299999999998</v>
      </c>
      <c r="F22" s="44">
        <v>87903.012658000007</v>
      </c>
      <c r="G22" s="66">
        <v>2.5316000000000002E-2</v>
      </c>
      <c r="H22" s="43">
        <v>50</v>
      </c>
      <c r="I22" s="44">
        <v>88896.36</v>
      </c>
      <c r="J22" s="74">
        <v>0.04</v>
      </c>
      <c r="K22" s="44">
        <v>29</v>
      </c>
      <c r="L22" s="44">
        <v>86190.344828000001</v>
      </c>
      <c r="M22" s="66">
        <v>0</v>
      </c>
      <c r="N22" s="43">
        <v>0</v>
      </c>
      <c r="O22" s="44">
        <v>0</v>
      </c>
      <c r="P22" s="74">
        <v>0</v>
      </c>
    </row>
    <row r="23" spans="1:16" ht="15" customHeight="1" x14ac:dyDescent="0.25">
      <c r="A23" s="102"/>
      <c r="B23" s="105"/>
      <c r="C23" s="84" t="s">
        <v>49</v>
      </c>
      <c r="D23" s="44">
        <v>84</v>
      </c>
      <c r="E23" s="53">
        <v>0.110092</v>
      </c>
      <c r="F23" s="44">
        <v>106089.86904799999</v>
      </c>
      <c r="G23" s="66">
        <v>0.19047600000000001</v>
      </c>
      <c r="H23" s="43">
        <v>49</v>
      </c>
      <c r="I23" s="44">
        <v>117302.122449</v>
      </c>
      <c r="J23" s="74">
        <v>0.32653100000000002</v>
      </c>
      <c r="K23" s="44">
        <v>35</v>
      </c>
      <c r="L23" s="44">
        <v>90392.714286000002</v>
      </c>
      <c r="M23" s="66">
        <v>0</v>
      </c>
      <c r="N23" s="43">
        <v>0</v>
      </c>
      <c r="O23" s="44">
        <v>0</v>
      </c>
      <c r="P23" s="74">
        <v>0</v>
      </c>
    </row>
    <row r="24" spans="1:16" ht="15" customHeight="1" x14ac:dyDescent="0.25">
      <c r="A24" s="102"/>
      <c r="B24" s="105"/>
      <c r="C24" s="84" t="s">
        <v>50</v>
      </c>
      <c r="D24" s="44">
        <v>33</v>
      </c>
      <c r="E24" s="53">
        <v>3.6066000000000001E-2</v>
      </c>
      <c r="F24" s="44">
        <v>123015.060606</v>
      </c>
      <c r="G24" s="66">
        <v>0.42424200000000001</v>
      </c>
      <c r="H24" s="43">
        <v>15</v>
      </c>
      <c r="I24" s="44">
        <v>126547.6</v>
      </c>
      <c r="J24" s="74">
        <v>0.466667</v>
      </c>
      <c r="K24" s="44">
        <v>18</v>
      </c>
      <c r="L24" s="44">
        <v>120071.277778</v>
      </c>
      <c r="M24" s="66">
        <v>0.38888899999999998</v>
      </c>
      <c r="N24" s="43">
        <v>0</v>
      </c>
      <c r="O24" s="44">
        <v>0</v>
      </c>
      <c r="P24" s="74">
        <v>0</v>
      </c>
    </row>
    <row r="25" spans="1:16" ht="15" customHeight="1" x14ac:dyDescent="0.25">
      <c r="A25" s="102"/>
      <c r="B25" s="105"/>
      <c r="C25" s="84" t="s">
        <v>51</v>
      </c>
      <c r="D25" s="44">
        <v>42</v>
      </c>
      <c r="E25" s="53">
        <v>4.5702E-2</v>
      </c>
      <c r="F25" s="44">
        <v>139811.071429</v>
      </c>
      <c r="G25" s="66">
        <v>0.78571400000000002</v>
      </c>
      <c r="H25" s="43">
        <v>21</v>
      </c>
      <c r="I25" s="44">
        <v>138931.52381000001</v>
      </c>
      <c r="J25" s="74">
        <v>0.66666700000000001</v>
      </c>
      <c r="K25" s="44">
        <v>21</v>
      </c>
      <c r="L25" s="44">
        <v>140690.61904799999</v>
      </c>
      <c r="M25" s="66">
        <v>0.90476199999999996</v>
      </c>
      <c r="N25" s="43">
        <v>0</v>
      </c>
      <c r="O25" s="44">
        <v>0</v>
      </c>
      <c r="P25" s="74">
        <v>0</v>
      </c>
    </row>
    <row r="26" spans="1:16" s="3" customFormat="1" ht="15" customHeight="1" x14ac:dyDescent="0.25">
      <c r="A26" s="102"/>
      <c r="B26" s="105"/>
      <c r="C26" s="84" t="s">
        <v>52</v>
      </c>
      <c r="D26" s="35">
        <v>25</v>
      </c>
      <c r="E26" s="55">
        <v>3.0637000000000001E-2</v>
      </c>
      <c r="F26" s="35">
        <v>137758.76</v>
      </c>
      <c r="G26" s="68">
        <v>0.52</v>
      </c>
      <c r="H26" s="43">
        <v>14</v>
      </c>
      <c r="I26" s="44">
        <v>165010.714286</v>
      </c>
      <c r="J26" s="74">
        <v>0.78571400000000002</v>
      </c>
      <c r="K26" s="35">
        <v>11</v>
      </c>
      <c r="L26" s="35">
        <v>103074.454545</v>
      </c>
      <c r="M26" s="68">
        <v>0.18181800000000001</v>
      </c>
      <c r="N26" s="43">
        <v>0</v>
      </c>
      <c r="O26" s="44">
        <v>0</v>
      </c>
      <c r="P26" s="74">
        <v>0</v>
      </c>
    </row>
    <row r="27" spans="1:16" ht="15" customHeight="1" x14ac:dyDescent="0.25">
      <c r="A27" s="102"/>
      <c r="B27" s="105"/>
      <c r="C27" s="84" t="s">
        <v>53</v>
      </c>
      <c r="D27" s="44">
        <v>19</v>
      </c>
      <c r="E27" s="53">
        <v>3.1456999999999999E-2</v>
      </c>
      <c r="F27" s="44">
        <v>113781.63157899999</v>
      </c>
      <c r="G27" s="66">
        <v>0.42105300000000001</v>
      </c>
      <c r="H27" s="43">
        <v>12</v>
      </c>
      <c r="I27" s="44">
        <v>109302.916667</v>
      </c>
      <c r="J27" s="74">
        <v>0.33333299999999999</v>
      </c>
      <c r="K27" s="44">
        <v>7</v>
      </c>
      <c r="L27" s="44">
        <v>121459.428571</v>
      </c>
      <c r="M27" s="66">
        <v>0.57142899999999996</v>
      </c>
      <c r="N27" s="43">
        <v>0</v>
      </c>
      <c r="O27" s="44">
        <v>0</v>
      </c>
      <c r="P27" s="74">
        <v>0</v>
      </c>
    </row>
    <row r="28" spans="1:16" ht="15" customHeight="1" x14ac:dyDescent="0.25">
      <c r="A28" s="102"/>
      <c r="B28" s="105"/>
      <c r="C28" s="84" t="s">
        <v>54</v>
      </c>
      <c r="D28" s="44">
        <v>6</v>
      </c>
      <c r="E28" s="53">
        <v>1.3514E-2</v>
      </c>
      <c r="F28" s="44">
        <v>181177.33333299999</v>
      </c>
      <c r="G28" s="66">
        <v>1.1666669999999999</v>
      </c>
      <c r="H28" s="43">
        <v>2</v>
      </c>
      <c r="I28" s="44">
        <v>151471.5</v>
      </c>
      <c r="J28" s="74">
        <v>0</v>
      </c>
      <c r="K28" s="44">
        <v>4</v>
      </c>
      <c r="L28" s="44">
        <v>196030.25</v>
      </c>
      <c r="M28" s="66">
        <v>1.75</v>
      </c>
      <c r="N28" s="43">
        <v>0</v>
      </c>
      <c r="O28" s="44">
        <v>0</v>
      </c>
      <c r="P28" s="74">
        <v>0</v>
      </c>
    </row>
    <row r="29" spans="1:16" ht="15" customHeight="1" x14ac:dyDescent="0.25">
      <c r="A29" s="102"/>
      <c r="B29" s="105"/>
      <c r="C29" s="84" t="s">
        <v>55</v>
      </c>
      <c r="D29" s="44">
        <v>2</v>
      </c>
      <c r="E29" s="53">
        <v>5.7800000000000004E-3</v>
      </c>
      <c r="F29" s="44">
        <v>54989.5</v>
      </c>
      <c r="G29" s="66">
        <v>0</v>
      </c>
      <c r="H29" s="43">
        <v>2</v>
      </c>
      <c r="I29" s="44">
        <v>54989.5</v>
      </c>
      <c r="J29" s="74">
        <v>0</v>
      </c>
      <c r="K29" s="44">
        <v>0</v>
      </c>
      <c r="L29" s="44">
        <v>0</v>
      </c>
      <c r="M29" s="66">
        <v>0</v>
      </c>
      <c r="N29" s="43">
        <v>0</v>
      </c>
      <c r="O29" s="44">
        <v>0</v>
      </c>
      <c r="P29" s="74">
        <v>0</v>
      </c>
    </row>
    <row r="30" spans="1:16" s="3" customFormat="1" ht="15" customHeight="1" x14ac:dyDescent="0.25">
      <c r="A30" s="102"/>
      <c r="B30" s="105"/>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5">
      <c r="A31" s="103"/>
      <c r="B31" s="106"/>
      <c r="C31" s="85" t="s">
        <v>9</v>
      </c>
      <c r="D31" s="46">
        <v>301</v>
      </c>
      <c r="E31" s="54">
        <v>5.4726999999999998E-2</v>
      </c>
      <c r="F31" s="46">
        <v>111119.69103</v>
      </c>
      <c r="G31" s="67">
        <v>0.32558100000000001</v>
      </c>
      <c r="H31" s="87">
        <v>171</v>
      </c>
      <c r="I31" s="46">
        <v>114705.60818700001</v>
      </c>
      <c r="J31" s="75">
        <v>0.34502899999999997</v>
      </c>
      <c r="K31" s="46">
        <v>130</v>
      </c>
      <c r="L31" s="46">
        <v>106402.83076899999</v>
      </c>
      <c r="M31" s="67">
        <v>0.3</v>
      </c>
      <c r="N31" s="87">
        <v>0</v>
      </c>
      <c r="O31" s="46">
        <v>0</v>
      </c>
      <c r="P31" s="75">
        <v>0</v>
      </c>
    </row>
    <row r="32" spans="1:16" ht="15" customHeight="1" x14ac:dyDescent="0.25">
      <c r="A32" s="101">
        <v>3</v>
      </c>
      <c r="B32" s="104" t="s">
        <v>58</v>
      </c>
      <c r="C32" s="84" t="s">
        <v>46</v>
      </c>
      <c r="D32" s="44">
        <v>-1</v>
      </c>
      <c r="E32" s="44">
        <v>0</v>
      </c>
      <c r="F32" s="44">
        <v>-15936.139177999999</v>
      </c>
      <c r="G32" s="66">
        <v>0</v>
      </c>
      <c r="H32" s="43">
        <v>0</v>
      </c>
      <c r="I32" s="44">
        <v>0</v>
      </c>
      <c r="J32" s="74">
        <v>0</v>
      </c>
      <c r="K32" s="44">
        <v>-1</v>
      </c>
      <c r="L32" s="44">
        <v>-15936.139177999999</v>
      </c>
      <c r="M32" s="66">
        <v>0</v>
      </c>
      <c r="N32" s="43">
        <v>0</v>
      </c>
      <c r="O32" s="44">
        <v>0</v>
      </c>
      <c r="P32" s="74">
        <v>0</v>
      </c>
    </row>
    <row r="33" spans="1:16" ht="15" customHeight="1" x14ac:dyDescent="0.25">
      <c r="A33" s="102"/>
      <c r="B33" s="105"/>
      <c r="C33" s="84" t="s">
        <v>47</v>
      </c>
      <c r="D33" s="44">
        <v>4</v>
      </c>
      <c r="E33" s="44">
        <v>0</v>
      </c>
      <c r="F33" s="44">
        <v>28434.173771000002</v>
      </c>
      <c r="G33" s="66">
        <v>0.33333299999999999</v>
      </c>
      <c r="H33" s="43">
        <v>4</v>
      </c>
      <c r="I33" s="44">
        <v>43231.969990999998</v>
      </c>
      <c r="J33" s="74">
        <v>0.33333299999999999</v>
      </c>
      <c r="K33" s="44">
        <v>0</v>
      </c>
      <c r="L33" s="44">
        <v>7226.9756619999998</v>
      </c>
      <c r="M33" s="66">
        <v>0</v>
      </c>
      <c r="N33" s="43">
        <v>0</v>
      </c>
      <c r="O33" s="44">
        <v>0</v>
      </c>
      <c r="P33" s="74">
        <v>0</v>
      </c>
    </row>
    <row r="34" spans="1:16" ht="15" customHeight="1" x14ac:dyDescent="0.25">
      <c r="A34" s="102"/>
      <c r="B34" s="105"/>
      <c r="C34" s="84" t="s">
        <v>48</v>
      </c>
      <c r="D34" s="44">
        <v>38</v>
      </c>
      <c r="E34" s="44">
        <v>0</v>
      </c>
      <c r="F34" s="44">
        <v>11437.285330999999</v>
      </c>
      <c r="G34" s="66">
        <v>-2.3463999999999999E-2</v>
      </c>
      <c r="H34" s="43">
        <v>36</v>
      </c>
      <c r="I34" s="44">
        <v>-4527.2872120000002</v>
      </c>
      <c r="J34" s="74">
        <v>-0.102857</v>
      </c>
      <c r="K34" s="44">
        <v>2</v>
      </c>
      <c r="L34" s="44">
        <v>18517.612996</v>
      </c>
      <c r="M34" s="66">
        <v>0</v>
      </c>
      <c r="N34" s="43">
        <v>0</v>
      </c>
      <c r="O34" s="44">
        <v>0</v>
      </c>
      <c r="P34" s="74">
        <v>0</v>
      </c>
    </row>
    <row r="35" spans="1:16" ht="15" customHeight="1" x14ac:dyDescent="0.25">
      <c r="A35" s="102"/>
      <c r="B35" s="105"/>
      <c r="C35" s="84" t="s">
        <v>49</v>
      </c>
      <c r="D35" s="44">
        <v>9</v>
      </c>
      <c r="E35" s="44">
        <v>0</v>
      </c>
      <c r="F35" s="44">
        <v>7560.5547749999996</v>
      </c>
      <c r="G35" s="66">
        <v>-3.619E-2</v>
      </c>
      <c r="H35" s="43">
        <v>27</v>
      </c>
      <c r="I35" s="44">
        <v>-28354.734399000001</v>
      </c>
      <c r="J35" s="74">
        <v>-0.17346900000000001</v>
      </c>
      <c r="K35" s="44">
        <v>-18</v>
      </c>
      <c r="L35" s="44">
        <v>11425.776177</v>
      </c>
      <c r="M35" s="66">
        <v>-0.113208</v>
      </c>
      <c r="N35" s="43">
        <v>0</v>
      </c>
      <c r="O35" s="44">
        <v>0</v>
      </c>
      <c r="P35" s="74">
        <v>0</v>
      </c>
    </row>
    <row r="36" spans="1:16" ht="15" customHeight="1" x14ac:dyDescent="0.25">
      <c r="A36" s="102"/>
      <c r="B36" s="105"/>
      <c r="C36" s="84" t="s">
        <v>50</v>
      </c>
      <c r="D36" s="44">
        <v>-16</v>
      </c>
      <c r="E36" s="44">
        <v>0</v>
      </c>
      <c r="F36" s="44">
        <v>14060.442488000001</v>
      </c>
      <c r="G36" s="66">
        <v>3.6486999999999999E-2</v>
      </c>
      <c r="H36" s="43">
        <v>-2</v>
      </c>
      <c r="I36" s="44">
        <v>-11279.540304</v>
      </c>
      <c r="J36" s="74">
        <v>-0.121569</v>
      </c>
      <c r="K36" s="44">
        <v>-14</v>
      </c>
      <c r="L36" s="44">
        <v>26455.18707</v>
      </c>
      <c r="M36" s="66">
        <v>0.107639</v>
      </c>
      <c r="N36" s="43">
        <v>0</v>
      </c>
      <c r="O36" s="44">
        <v>0</v>
      </c>
      <c r="P36" s="74">
        <v>0</v>
      </c>
    </row>
    <row r="37" spans="1:16" ht="15" customHeight="1" x14ac:dyDescent="0.25">
      <c r="A37" s="102"/>
      <c r="B37" s="105"/>
      <c r="C37" s="84" t="s">
        <v>51</v>
      </c>
      <c r="D37" s="44">
        <v>-5</v>
      </c>
      <c r="E37" s="44">
        <v>0</v>
      </c>
      <c r="F37" s="44">
        <v>11943.096385000001</v>
      </c>
      <c r="G37" s="66">
        <v>0.16869300000000001</v>
      </c>
      <c r="H37" s="43">
        <v>5</v>
      </c>
      <c r="I37" s="44">
        <v>-10482.185842999999</v>
      </c>
      <c r="J37" s="74">
        <v>0.16666700000000001</v>
      </c>
      <c r="K37" s="44">
        <v>-10</v>
      </c>
      <c r="L37" s="44">
        <v>23943.023158</v>
      </c>
      <c r="M37" s="66">
        <v>0.22734299999999999</v>
      </c>
      <c r="N37" s="43">
        <v>0</v>
      </c>
      <c r="O37" s="44">
        <v>0</v>
      </c>
      <c r="P37" s="74">
        <v>0</v>
      </c>
    </row>
    <row r="38" spans="1:16" s="3" customFormat="1" ht="15" customHeight="1" x14ac:dyDescent="0.25">
      <c r="A38" s="102"/>
      <c r="B38" s="105"/>
      <c r="C38" s="84" t="s">
        <v>52</v>
      </c>
      <c r="D38" s="35">
        <v>-14</v>
      </c>
      <c r="E38" s="35">
        <v>0</v>
      </c>
      <c r="F38" s="35">
        <v>18423.149850000002</v>
      </c>
      <c r="G38" s="68">
        <v>-1.8461999999999999E-2</v>
      </c>
      <c r="H38" s="43">
        <v>1</v>
      </c>
      <c r="I38" s="44">
        <v>5164.8847450000003</v>
      </c>
      <c r="J38" s="74">
        <v>-0.214286</v>
      </c>
      <c r="K38" s="35">
        <v>-15</v>
      </c>
      <c r="L38" s="35">
        <v>3993.9540910000001</v>
      </c>
      <c r="M38" s="68">
        <v>-0.12587400000000001</v>
      </c>
      <c r="N38" s="43">
        <v>0</v>
      </c>
      <c r="O38" s="44">
        <v>0</v>
      </c>
      <c r="P38" s="74">
        <v>0</v>
      </c>
    </row>
    <row r="39" spans="1:16" ht="15" customHeight="1" x14ac:dyDescent="0.25">
      <c r="A39" s="102"/>
      <c r="B39" s="105"/>
      <c r="C39" s="84" t="s">
        <v>53</v>
      </c>
      <c r="D39" s="44">
        <v>-7</v>
      </c>
      <c r="E39" s="44">
        <v>0</v>
      </c>
      <c r="F39" s="44">
        <v>-10551.320726</v>
      </c>
      <c r="G39" s="66">
        <v>-0.34817799999999999</v>
      </c>
      <c r="H39" s="43">
        <v>9</v>
      </c>
      <c r="I39" s="44">
        <v>-33137.486924999997</v>
      </c>
      <c r="J39" s="74">
        <v>0</v>
      </c>
      <c r="K39" s="44">
        <v>-16</v>
      </c>
      <c r="L39" s="44">
        <v>-511.68226099999998</v>
      </c>
      <c r="M39" s="66">
        <v>-0.254658</v>
      </c>
      <c r="N39" s="43">
        <v>0</v>
      </c>
      <c r="O39" s="44">
        <v>0</v>
      </c>
      <c r="P39" s="74">
        <v>0</v>
      </c>
    </row>
    <row r="40" spans="1:16" ht="15" customHeight="1" x14ac:dyDescent="0.25">
      <c r="A40" s="102"/>
      <c r="B40" s="105"/>
      <c r="C40" s="84" t="s">
        <v>54</v>
      </c>
      <c r="D40" s="44">
        <v>-7</v>
      </c>
      <c r="E40" s="44">
        <v>0</v>
      </c>
      <c r="F40" s="44">
        <v>46799.052361000002</v>
      </c>
      <c r="G40" s="66">
        <v>0.62820500000000001</v>
      </c>
      <c r="H40" s="43">
        <v>-5</v>
      </c>
      <c r="I40" s="44">
        <v>-8625.0856739999999</v>
      </c>
      <c r="J40" s="74">
        <v>-0.85714299999999999</v>
      </c>
      <c r="K40" s="44">
        <v>-2</v>
      </c>
      <c r="L40" s="44">
        <v>91656.657844999994</v>
      </c>
      <c r="M40" s="66">
        <v>1.5833330000000001</v>
      </c>
      <c r="N40" s="43">
        <v>0</v>
      </c>
      <c r="O40" s="44">
        <v>0</v>
      </c>
      <c r="P40" s="74">
        <v>0</v>
      </c>
    </row>
    <row r="41" spans="1:16" ht="15" customHeight="1" x14ac:dyDescent="0.25">
      <c r="A41" s="102"/>
      <c r="B41" s="105"/>
      <c r="C41" s="84" t="s">
        <v>55</v>
      </c>
      <c r="D41" s="44">
        <v>-34</v>
      </c>
      <c r="E41" s="44">
        <v>0</v>
      </c>
      <c r="F41" s="44">
        <v>-103539.346645</v>
      </c>
      <c r="G41" s="66">
        <v>-0.55555600000000005</v>
      </c>
      <c r="H41" s="43">
        <v>-20</v>
      </c>
      <c r="I41" s="44">
        <v>-101341.19857399999</v>
      </c>
      <c r="J41" s="74">
        <v>-0.40909099999999998</v>
      </c>
      <c r="K41" s="44">
        <v>-14</v>
      </c>
      <c r="L41" s="44">
        <v>-161983.07932799999</v>
      </c>
      <c r="M41" s="66">
        <v>-0.78571400000000002</v>
      </c>
      <c r="N41" s="43">
        <v>0</v>
      </c>
      <c r="O41" s="44">
        <v>0</v>
      </c>
      <c r="P41" s="74">
        <v>0</v>
      </c>
    </row>
    <row r="42" spans="1:16" s="3" customFormat="1" ht="15" customHeight="1" x14ac:dyDescent="0.25">
      <c r="A42" s="102"/>
      <c r="B42" s="105"/>
      <c r="C42" s="84" t="s">
        <v>56</v>
      </c>
      <c r="D42" s="35">
        <v>-23</v>
      </c>
      <c r="E42" s="35">
        <v>0</v>
      </c>
      <c r="F42" s="35">
        <v>-215719.32055999999</v>
      </c>
      <c r="G42" s="68">
        <v>-0.73912999999999995</v>
      </c>
      <c r="H42" s="43">
        <v>-7</v>
      </c>
      <c r="I42" s="44">
        <v>-128001.363354</v>
      </c>
      <c r="J42" s="74">
        <v>-0.14285700000000001</v>
      </c>
      <c r="K42" s="35">
        <v>-16</v>
      </c>
      <c r="L42" s="35">
        <v>-254095.92683700001</v>
      </c>
      <c r="M42" s="68">
        <v>-1</v>
      </c>
      <c r="N42" s="43">
        <v>0</v>
      </c>
      <c r="O42" s="44">
        <v>0</v>
      </c>
      <c r="P42" s="74">
        <v>0</v>
      </c>
    </row>
    <row r="43" spans="1:16" s="3" customFormat="1" ht="15" customHeight="1" x14ac:dyDescent="0.25">
      <c r="A43" s="103"/>
      <c r="B43" s="106"/>
      <c r="C43" s="85" t="s">
        <v>9</v>
      </c>
      <c r="D43" s="46">
        <v>-56</v>
      </c>
      <c r="E43" s="46">
        <v>0</v>
      </c>
      <c r="F43" s="46">
        <v>-8236.0456699999995</v>
      </c>
      <c r="G43" s="67">
        <v>-0.10299</v>
      </c>
      <c r="H43" s="87">
        <v>48</v>
      </c>
      <c r="I43" s="46">
        <v>-26037.438300000002</v>
      </c>
      <c r="J43" s="75">
        <v>-0.15903600000000001</v>
      </c>
      <c r="K43" s="46">
        <v>-104</v>
      </c>
      <c r="L43" s="46">
        <v>-1710.858479</v>
      </c>
      <c r="M43" s="67">
        <v>-8.8888999999999996E-2</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5">
      <c r="A46" s="102"/>
      <c r="B46" s="105"/>
      <c r="C46" s="84" t="s">
        <v>48</v>
      </c>
      <c r="D46" s="44">
        <v>14</v>
      </c>
      <c r="E46" s="53">
        <v>4.6667E-2</v>
      </c>
      <c r="F46" s="44">
        <v>117093.285714</v>
      </c>
      <c r="G46" s="66">
        <v>0.35714299999999999</v>
      </c>
      <c r="H46" s="43">
        <v>7</v>
      </c>
      <c r="I46" s="44">
        <v>128691</v>
      </c>
      <c r="J46" s="74">
        <v>0.42857099999999998</v>
      </c>
      <c r="K46" s="44">
        <v>7</v>
      </c>
      <c r="L46" s="44">
        <v>105495.571429</v>
      </c>
      <c r="M46" s="66">
        <v>0.28571400000000002</v>
      </c>
      <c r="N46" s="43">
        <v>0</v>
      </c>
      <c r="O46" s="44">
        <v>0</v>
      </c>
      <c r="P46" s="74">
        <v>0</v>
      </c>
    </row>
    <row r="47" spans="1:16" ht="15" customHeight="1" x14ac:dyDescent="0.25">
      <c r="A47" s="102"/>
      <c r="B47" s="105"/>
      <c r="C47" s="84" t="s">
        <v>49</v>
      </c>
      <c r="D47" s="44">
        <v>51</v>
      </c>
      <c r="E47" s="53">
        <v>6.6840999999999998E-2</v>
      </c>
      <c r="F47" s="44">
        <v>129435.80392200001</v>
      </c>
      <c r="G47" s="66">
        <v>0.49019600000000002</v>
      </c>
      <c r="H47" s="43">
        <v>31</v>
      </c>
      <c r="I47" s="44">
        <v>135141.45161300001</v>
      </c>
      <c r="J47" s="74">
        <v>0.38709700000000002</v>
      </c>
      <c r="K47" s="44">
        <v>20</v>
      </c>
      <c r="L47" s="44">
        <v>120592.05</v>
      </c>
      <c r="M47" s="66">
        <v>0.65</v>
      </c>
      <c r="N47" s="43">
        <v>0</v>
      </c>
      <c r="O47" s="44">
        <v>0</v>
      </c>
      <c r="P47" s="74">
        <v>0</v>
      </c>
    </row>
    <row r="48" spans="1:16" ht="15" customHeight="1" x14ac:dyDescent="0.25">
      <c r="A48" s="102"/>
      <c r="B48" s="105"/>
      <c r="C48" s="84" t="s">
        <v>50</v>
      </c>
      <c r="D48" s="44">
        <v>43</v>
      </c>
      <c r="E48" s="53">
        <v>4.6995000000000002E-2</v>
      </c>
      <c r="F48" s="44">
        <v>148748.16279100001</v>
      </c>
      <c r="G48" s="66">
        <v>0.67441899999999999</v>
      </c>
      <c r="H48" s="43">
        <v>27</v>
      </c>
      <c r="I48" s="44">
        <v>151116.70370400001</v>
      </c>
      <c r="J48" s="74">
        <v>0.703704</v>
      </c>
      <c r="K48" s="44">
        <v>16</v>
      </c>
      <c r="L48" s="44">
        <v>144751.25</v>
      </c>
      <c r="M48" s="66">
        <v>0.625</v>
      </c>
      <c r="N48" s="43">
        <v>0</v>
      </c>
      <c r="O48" s="44">
        <v>0</v>
      </c>
      <c r="P48" s="74">
        <v>0</v>
      </c>
    </row>
    <row r="49" spans="1:16" ht="15" customHeight="1" x14ac:dyDescent="0.25">
      <c r="A49" s="102"/>
      <c r="B49" s="105"/>
      <c r="C49" s="84" t="s">
        <v>51</v>
      </c>
      <c r="D49" s="44">
        <v>39</v>
      </c>
      <c r="E49" s="53">
        <v>4.2437000000000002E-2</v>
      </c>
      <c r="F49" s="44">
        <v>165917.051282</v>
      </c>
      <c r="G49" s="66">
        <v>0.97435899999999998</v>
      </c>
      <c r="H49" s="43">
        <v>20</v>
      </c>
      <c r="I49" s="44">
        <v>193838.6</v>
      </c>
      <c r="J49" s="74">
        <v>1.25</v>
      </c>
      <c r="K49" s="44">
        <v>19</v>
      </c>
      <c r="L49" s="44">
        <v>136525.94736799999</v>
      </c>
      <c r="M49" s="66">
        <v>0.68421100000000001</v>
      </c>
      <c r="N49" s="43">
        <v>0</v>
      </c>
      <c r="O49" s="44">
        <v>0</v>
      </c>
      <c r="P49" s="74">
        <v>0</v>
      </c>
    </row>
    <row r="50" spans="1:16" s="3" customFormat="1" ht="15" customHeight="1" x14ac:dyDescent="0.25">
      <c r="A50" s="102"/>
      <c r="B50" s="105"/>
      <c r="C50" s="84" t="s">
        <v>52</v>
      </c>
      <c r="D50" s="35">
        <v>29</v>
      </c>
      <c r="E50" s="55">
        <v>3.5539000000000001E-2</v>
      </c>
      <c r="F50" s="35">
        <v>170246.06896599999</v>
      </c>
      <c r="G50" s="68">
        <v>1.3103450000000001</v>
      </c>
      <c r="H50" s="43">
        <v>19</v>
      </c>
      <c r="I50" s="44">
        <v>152536.63157900001</v>
      </c>
      <c r="J50" s="74">
        <v>1</v>
      </c>
      <c r="K50" s="35">
        <v>10</v>
      </c>
      <c r="L50" s="35">
        <v>203894</v>
      </c>
      <c r="M50" s="68">
        <v>1.9</v>
      </c>
      <c r="N50" s="43">
        <v>0</v>
      </c>
      <c r="O50" s="44">
        <v>0</v>
      </c>
      <c r="P50" s="74">
        <v>0</v>
      </c>
    </row>
    <row r="51" spans="1:16" ht="15" customHeight="1" x14ac:dyDescent="0.25">
      <c r="A51" s="102"/>
      <c r="B51" s="105"/>
      <c r="C51" s="84" t="s">
        <v>53</v>
      </c>
      <c r="D51" s="44">
        <v>26</v>
      </c>
      <c r="E51" s="53">
        <v>4.3046000000000001E-2</v>
      </c>
      <c r="F51" s="44">
        <v>146579.42307700001</v>
      </c>
      <c r="G51" s="66">
        <v>0.69230800000000003</v>
      </c>
      <c r="H51" s="43">
        <v>13</v>
      </c>
      <c r="I51" s="44">
        <v>156118.38461499999</v>
      </c>
      <c r="J51" s="74">
        <v>0.69230800000000003</v>
      </c>
      <c r="K51" s="44">
        <v>13</v>
      </c>
      <c r="L51" s="44">
        <v>137040.461538</v>
      </c>
      <c r="M51" s="66">
        <v>0.69230800000000003</v>
      </c>
      <c r="N51" s="43">
        <v>0</v>
      </c>
      <c r="O51" s="44">
        <v>0</v>
      </c>
      <c r="P51" s="74">
        <v>0</v>
      </c>
    </row>
    <row r="52" spans="1:16" ht="15" customHeight="1" x14ac:dyDescent="0.25">
      <c r="A52" s="102"/>
      <c r="B52" s="105"/>
      <c r="C52" s="84" t="s">
        <v>54</v>
      </c>
      <c r="D52" s="44">
        <v>5</v>
      </c>
      <c r="E52" s="53">
        <v>1.1261E-2</v>
      </c>
      <c r="F52" s="44">
        <v>166714.6</v>
      </c>
      <c r="G52" s="66">
        <v>1</v>
      </c>
      <c r="H52" s="43">
        <v>3</v>
      </c>
      <c r="I52" s="44">
        <v>126705.333333</v>
      </c>
      <c r="J52" s="74">
        <v>0.66666700000000001</v>
      </c>
      <c r="K52" s="44">
        <v>2</v>
      </c>
      <c r="L52" s="44">
        <v>226728.5</v>
      </c>
      <c r="M52" s="66">
        <v>1.5</v>
      </c>
      <c r="N52" s="43">
        <v>0</v>
      </c>
      <c r="O52" s="44">
        <v>0</v>
      </c>
      <c r="P52" s="74">
        <v>0</v>
      </c>
    </row>
    <row r="53" spans="1:16" ht="15" customHeight="1" x14ac:dyDescent="0.25">
      <c r="A53" s="102"/>
      <c r="B53" s="105"/>
      <c r="C53" s="84" t="s">
        <v>55</v>
      </c>
      <c r="D53" s="44">
        <v>5</v>
      </c>
      <c r="E53" s="53">
        <v>1.4451E-2</v>
      </c>
      <c r="F53" s="44">
        <v>229057.2</v>
      </c>
      <c r="G53" s="66">
        <v>0.6</v>
      </c>
      <c r="H53" s="43">
        <v>4</v>
      </c>
      <c r="I53" s="44">
        <v>171520.5</v>
      </c>
      <c r="J53" s="74">
        <v>0.25</v>
      </c>
      <c r="K53" s="44">
        <v>1</v>
      </c>
      <c r="L53" s="44">
        <v>459204</v>
      </c>
      <c r="M53" s="66">
        <v>2</v>
      </c>
      <c r="N53" s="43">
        <v>0</v>
      </c>
      <c r="O53" s="44">
        <v>0</v>
      </c>
      <c r="P53" s="74">
        <v>0</v>
      </c>
    </row>
    <row r="54" spans="1:16" s="3" customFormat="1" ht="15" customHeight="1" x14ac:dyDescent="0.25">
      <c r="A54" s="102"/>
      <c r="B54" s="105"/>
      <c r="C54" s="84" t="s">
        <v>56</v>
      </c>
      <c r="D54" s="35">
        <v>2</v>
      </c>
      <c r="E54" s="55">
        <v>5.6179999999999997E-3</v>
      </c>
      <c r="F54" s="35">
        <v>144137.5</v>
      </c>
      <c r="G54" s="68">
        <v>0</v>
      </c>
      <c r="H54" s="43">
        <v>1</v>
      </c>
      <c r="I54" s="44">
        <v>155902</v>
      </c>
      <c r="J54" s="74">
        <v>0</v>
      </c>
      <c r="K54" s="35">
        <v>1</v>
      </c>
      <c r="L54" s="35">
        <v>132373</v>
      </c>
      <c r="M54" s="68">
        <v>0</v>
      </c>
      <c r="N54" s="43">
        <v>0</v>
      </c>
      <c r="O54" s="44">
        <v>0</v>
      </c>
      <c r="P54" s="74">
        <v>0</v>
      </c>
    </row>
    <row r="55" spans="1:16" s="3" customFormat="1" ht="15" customHeight="1" x14ac:dyDescent="0.25">
      <c r="A55" s="103"/>
      <c r="B55" s="106"/>
      <c r="C55" s="85" t="s">
        <v>9</v>
      </c>
      <c r="D55" s="46">
        <v>214</v>
      </c>
      <c r="E55" s="54">
        <v>3.8908999999999999E-2</v>
      </c>
      <c r="F55" s="46">
        <v>150106.556075</v>
      </c>
      <c r="G55" s="67">
        <v>0.752336</v>
      </c>
      <c r="H55" s="87">
        <v>125</v>
      </c>
      <c r="I55" s="46">
        <v>153575.84</v>
      </c>
      <c r="J55" s="75">
        <v>0.72</v>
      </c>
      <c r="K55" s="46">
        <v>89</v>
      </c>
      <c r="L55" s="46">
        <v>145233.966292</v>
      </c>
      <c r="M55" s="67">
        <v>0.79775300000000005</v>
      </c>
      <c r="N55" s="87">
        <v>0</v>
      </c>
      <c r="O55" s="46">
        <v>0</v>
      </c>
      <c r="P55" s="75">
        <v>0</v>
      </c>
    </row>
    <row r="56" spans="1:16" ht="15" customHeight="1" x14ac:dyDescent="0.25">
      <c r="A56" s="101">
        <v>5</v>
      </c>
      <c r="B56" s="104" t="s">
        <v>60</v>
      </c>
      <c r="C56" s="84" t="s">
        <v>46</v>
      </c>
      <c r="D56" s="44">
        <v>4</v>
      </c>
      <c r="E56" s="53">
        <v>1</v>
      </c>
      <c r="F56" s="44">
        <v>44042</v>
      </c>
      <c r="G56" s="66">
        <v>0</v>
      </c>
      <c r="H56" s="43">
        <v>2</v>
      </c>
      <c r="I56" s="44">
        <v>38467</v>
      </c>
      <c r="J56" s="74">
        <v>0</v>
      </c>
      <c r="K56" s="44">
        <v>2</v>
      </c>
      <c r="L56" s="44">
        <v>49617</v>
      </c>
      <c r="M56" s="66">
        <v>0</v>
      </c>
      <c r="N56" s="43">
        <v>0</v>
      </c>
      <c r="O56" s="44">
        <v>0</v>
      </c>
      <c r="P56" s="74">
        <v>0</v>
      </c>
    </row>
    <row r="57" spans="1:16" ht="15" customHeight="1" x14ac:dyDescent="0.25">
      <c r="A57" s="102"/>
      <c r="B57" s="105"/>
      <c r="C57" s="84" t="s">
        <v>47</v>
      </c>
      <c r="D57" s="44">
        <v>33</v>
      </c>
      <c r="E57" s="53">
        <v>1</v>
      </c>
      <c r="F57" s="44">
        <v>63961.969697</v>
      </c>
      <c r="G57" s="66">
        <v>0.18181800000000001</v>
      </c>
      <c r="H57" s="43">
        <v>10</v>
      </c>
      <c r="I57" s="44">
        <v>84940.1</v>
      </c>
      <c r="J57" s="74">
        <v>0.6</v>
      </c>
      <c r="K57" s="44">
        <v>23</v>
      </c>
      <c r="L57" s="44">
        <v>54841.043478</v>
      </c>
      <c r="M57" s="66">
        <v>0</v>
      </c>
      <c r="N57" s="43">
        <v>0</v>
      </c>
      <c r="O57" s="44">
        <v>0</v>
      </c>
      <c r="P57" s="74">
        <v>0</v>
      </c>
    </row>
    <row r="58" spans="1:16" ht="15" customHeight="1" x14ac:dyDescent="0.25">
      <c r="A58" s="102"/>
      <c r="B58" s="105"/>
      <c r="C58" s="84" t="s">
        <v>48</v>
      </c>
      <c r="D58" s="44">
        <v>300</v>
      </c>
      <c r="E58" s="53">
        <v>1</v>
      </c>
      <c r="F58" s="44">
        <v>87872.776666999998</v>
      </c>
      <c r="G58" s="66">
        <v>0.09</v>
      </c>
      <c r="H58" s="43">
        <v>144</v>
      </c>
      <c r="I58" s="44">
        <v>98462.472221999997</v>
      </c>
      <c r="J58" s="74">
        <v>0.125</v>
      </c>
      <c r="K58" s="44">
        <v>156</v>
      </c>
      <c r="L58" s="44">
        <v>78097.673076999999</v>
      </c>
      <c r="M58" s="66">
        <v>5.7692E-2</v>
      </c>
      <c r="N58" s="43">
        <v>0</v>
      </c>
      <c r="O58" s="44">
        <v>0</v>
      </c>
      <c r="P58" s="74">
        <v>0</v>
      </c>
    </row>
    <row r="59" spans="1:16" ht="15" customHeight="1" x14ac:dyDescent="0.25">
      <c r="A59" s="102"/>
      <c r="B59" s="105"/>
      <c r="C59" s="84" t="s">
        <v>49</v>
      </c>
      <c r="D59" s="44">
        <v>763</v>
      </c>
      <c r="E59" s="53">
        <v>1</v>
      </c>
      <c r="F59" s="44">
        <v>111351.363041</v>
      </c>
      <c r="G59" s="66">
        <v>0.30406300000000003</v>
      </c>
      <c r="H59" s="43">
        <v>317</v>
      </c>
      <c r="I59" s="44">
        <v>128132.60883300001</v>
      </c>
      <c r="J59" s="74">
        <v>0.340694</v>
      </c>
      <c r="K59" s="44">
        <v>446</v>
      </c>
      <c r="L59" s="44">
        <v>99423.885649999997</v>
      </c>
      <c r="M59" s="66">
        <v>0.27802700000000002</v>
      </c>
      <c r="N59" s="43">
        <v>0</v>
      </c>
      <c r="O59" s="44">
        <v>0</v>
      </c>
      <c r="P59" s="74">
        <v>0</v>
      </c>
    </row>
    <row r="60" spans="1:16" ht="15" customHeight="1" x14ac:dyDescent="0.25">
      <c r="A60" s="102"/>
      <c r="B60" s="105"/>
      <c r="C60" s="84" t="s">
        <v>50</v>
      </c>
      <c r="D60" s="44">
        <v>915</v>
      </c>
      <c r="E60" s="53">
        <v>1</v>
      </c>
      <c r="F60" s="44">
        <v>130748.77923499999</v>
      </c>
      <c r="G60" s="66">
        <v>0.53005500000000005</v>
      </c>
      <c r="H60" s="43">
        <v>371</v>
      </c>
      <c r="I60" s="44">
        <v>149978.91644199999</v>
      </c>
      <c r="J60" s="74">
        <v>0.55256099999999997</v>
      </c>
      <c r="K60" s="44">
        <v>544</v>
      </c>
      <c r="L60" s="44">
        <v>117634.108456</v>
      </c>
      <c r="M60" s="66">
        <v>0.514706</v>
      </c>
      <c r="N60" s="43">
        <v>0</v>
      </c>
      <c r="O60" s="44">
        <v>0</v>
      </c>
      <c r="P60" s="74">
        <v>0</v>
      </c>
    </row>
    <row r="61" spans="1:16" ht="15" customHeight="1" x14ac:dyDescent="0.25">
      <c r="A61" s="102"/>
      <c r="B61" s="105"/>
      <c r="C61" s="84" t="s">
        <v>51</v>
      </c>
      <c r="D61" s="44">
        <v>919</v>
      </c>
      <c r="E61" s="53">
        <v>1</v>
      </c>
      <c r="F61" s="44">
        <v>149861.710555</v>
      </c>
      <c r="G61" s="66">
        <v>0.880305</v>
      </c>
      <c r="H61" s="43">
        <v>370</v>
      </c>
      <c r="I61" s="44">
        <v>167539.143243</v>
      </c>
      <c r="J61" s="74">
        <v>0.84864899999999999</v>
      </c>
      <c r="K61" s="44">
        <v>549</v>
      </c>
      <c r="L61" s="44">
        <v>137947.95810600001</v>
      </c>
      <c r="M61" s="66">
        <v>0.90163899999999997</v>
      </c>
      <c r="N61" s="43">
        <v>0</v>
      </c>
      <c r="O61" s="44">
        <v>0</v>
      </c>
      <c r="P61" s="74">
        <v>0</v>
      </c>
    </row>
    <row r="62" spans="1:16" s="3" customFormat="1" ht="15" customHeight="1" x14ac:dyDescent="0.25">
      <c r="A62" s="102"/>
      <c r="B62" s="105"/>
      <c r="C62" s="84" t="s">
        <v>52</v>
      </c>
      <c r="D62" s="35">
        <v>816</v>
      </c>
      <c r="E62" s="55">
        <v>1</v>
      </c>
      <c r="F62" s="35">
        <v>151011.42034300001</v>
      </c>
      <c r="G62" s="68">
        <v>0.93504900000000002</v>
      </c>
      <c r="H62" s="43">
        <v>356</v>
      </c>
      <c r="I62" s="44">
        <v>157091.10112400001</v>
      </c>
      <c r="J62" s="74">
        <v>0.78651700000000002</v>
      </c>
      <c r="K62" s="35">
        <v>460</v>
      </c>
      <c r="L62" s="35">
        <v>146306.27608700001</v>
      </c>
      <c r="M62" s="68">
        <v>1.05</v>
      </c>
      <c r="N62" s="43">
        <v>0</v>
      </c>
      <c r="O62" s="44">
        <v>0</v>
      </c>
      <c r="P62" s="74">
        <v>0</v>
      </c>
    </row>
    <row r="63" spans="1:16" ht="15" customHeight="1" x14ac:dyDescent="0.25">
      <c r="A63" s="102"/>
      <c r="B63" s="105"/>
      <c r="C63" s="84" t="s">
        <v>53</v>
      </c>
      <c r="D63" s="44">
        <v>604</v>
      </c>
      <c r="E63" s="53">
        <v>1</v>
      </c>
      <c r="F63" s="44">
        <v>163705.93543000001</v>
      </c>
      <c r="G63" s="66">
        <v>1.0678810000000001</v>
      </c>
      <c r="H63" s="43">
        <v>231</v>
      </c>
      <c r="I63" s="44">
        <v>157970.97402600001</v>
      </c>
      <c r="J63" s="74">
        <v>0.65368000000000004</v>
      </c>
      <c r="K63" s="44">
        <v>373</v>
      </c>
      <c r="L63" s="44">
        <v>167257.61394099999</v>
      </c>
      <c r="M63" s="66">
        <v>1.324397</v>
      </c>
      <c r="N63" s="43">
        <v>0</v>
      </c>
      <c r="O63" s="44">
        <v>0</v>
      </c>
      <c r="P63" s="74">
        <v>0</v>
      </c>
    </row>
    <row r="64" spans="1:16" ht="15" customHeight="1" x14ac:dyDescent="0.25">
      <c r="A64" s="102"/>
      <c r="B64" s="105"/>
      <c r="C64" s="84" t="s">
        <v>54</v>
      </c>
      <c r="D64" s="44">
        <v>444</v>
      </c>
      <c r="E64" s="53">
        <v>1</v>
      </c>
      <c r="F64" s="44">
        <v>169891.905405</v>
      </c>
      <c r="G64" s="66">
        <v>0.91441399999999995</v>
      </c>
      <c r="H64" s="43">
        <v>187</v>
      </c>
      <c r="I64" s="44">
        <v>171714.50267399999</v>
      </c>
      <c r="J64" s="74">
        <v>0.54545500000000002</v>
      </c>
      <c r="K64" s="44">
        <v>257</v>
      </c>
      <c r="L64" s="44">
        <v>168565.73540899999</v>
      </c>
      <c r="M64" s="66">
        <v>1.182879</v>
      </c>
      <c r="N64" s="43">
        <v>0</v>
      </c>
      <c r="O64" s="44">
        <v>0</v>
      </c>
      <c r="P64" s="74">
        <v>0</v>
      </c>
    </row>
    <row r="65" spans="1:16" ht="15" customHeight="1" x14ac:dyDescent="0.25">
      <c r="A65" s="102"/>
      <c r="B65" s="105"/>
      <c r="C65" s="84" t="s">
        <v>55</v>
      </c>
      <c r="D65" s="44">
        <v>346</v>
      </c>
      <c r="E65" s="53">
        <v>1</v>
      </c>
      <c r="F65" s="44">
        <v>174369.61849699999</v>
      </c>
      <c r="G65" s="66">
        <v>0.70809200000000005</v>
      </c>
      <c r="H65" s="43">
        <v>139</v>
      </c>
      <c r="I65" s="44">
        <v>162468.848921</v>
      </c>
      <c r="J65" s="74">
        <v>0.33093499999999998</v>
      </c>
      <c r="K65" s="44">
        <v>207</v>
      </c>
      <c r="L65" s="44">
        <v>182360.95652199999</v>
      </c>
      <c r="M65" s="66">
        <v>0.96135300000000001</v>
      </c>
      <c r="N65" s="43">
        <v>0</v>
      </c>
      <c r="O65" s="44">
        <v>0</v>
      </c>
      <c r="P65" s="74">
        <v>0</v>
      </c>
    </row>
    <row r="66" spans="1:16" s="3" customFormat="1" ht="15" customHeight="1" x14ac:dyDescent="0.25">
      <c r="A66" s="102"/>
      <c r="B66" s="105"/>
      <c r="C66" s="84" t="s">
        <v>56</v>
      </c>
      <c r="D66" s="35">
        <v>356</v>
      </c>
      <c r="E66" s="55">
        <v>1</v>
      </c>
      <c r="F66" s="35">
        <v>196575.856742</v>
      </c>
      <c r="G66" s="68">
        <v>0.42977500000000002</v>
      </c>
      <c r="H66" s="43">
        <v>125</v>
      </c>
      <c r="I66" s="44">
        <v>182784.568</v>
      </c>
      <c r="J66" s="74">
        <v>0.13600000000000001</v>
      </c>
      <c r="K66" s="35">
        <v>231</v>
      </c>
      <c r="L66" s="35">
        <v>204038.67532499999</v>
      </c>
      <c r="M66" s="68">
        <v>0.58874499999999996</v>
      </c>
      <c r="N66" s="43">
        <v>0</v>
      </c>
      <c r="O66" s="44">
        <v>0</v>
      </c>
      <c r="P66" s="74">
        <v>0</v>
      </c>
    </row>
    <row r="67" spans="1:16" s="3" customFormat="1" ht="15" customHeight="1" x14ac:dyDescent="0.25">
      <c r="A67" s="103"/>
      <c r="B67" s="106"/>
      <c r="C67" s="85" t="s">
        <v>9</v>
      </c>
      <c r="D67" s="46">
        <v>5500</v>
      </c>
      <c r="E67" s="54">
        <v>1</v>
      </c>
      <c r="F67" s="46">
        <v>145239.36072699999</v>
      </c>
      <c r="G67" s="67">
        <v>0.68563600000000002</v>
      </c>
      <c r="H67" s="87">
        <v>2252</v>
      </c>
      <c r="I67" s="46">
        <v>152447.694938</v>
      </c>
      <c r="J67" s="75">
        <v>0.55373000000000006</v>
      </c>
      <c r="K67" s="46">
        <v>3248</v>
      </c>
      <c r="L67" s="46">
        <v>140241.46397800001</v>
      </c>
      <c r="M67" s="67">
        <v>0.77709399999999995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60" priority="30" operator="notEqual">
      <formula>H8+K8+N8</formula>
    </cfRule>
  </conditionalFormatting>
  <conditionalFormatting sqref="D20:D30">
    <cfRule type="cellIs" dxfId="159" priority="29" operator="notEqual">
      <formula>H20+K20+N20</formula>
    </cfRule>
  </conditionalFormatting>
  <conditionalFormatting sqref="D32:D42">
    <cfRule type="cellIs" dxfId="158" priority="28" operator="notEqual">
      <formula>H32+K32+N32</formula>
    </cfRule>
  </conditionalFormatting>
  <conditionalFormatting sqref="D44:D54">
    <cfRule type="cellIs" dxfId="157" priority="27" operator="notEqual">
      <formula>H44+K44+N44</formula>
    </cfRule>
  </conditionalFormatting>
  <conditionalFormatting sqref="D56:D66">
    <cfRule type="cellIs" dxfId="156" priority="26" operator="notEqual">
      <formula>H56+K56+N56</formula>
    </cfRule>
  </conditionalFormatting>
  <conditionalFormatting sqref="D19">
    <cfRule type="cellIs" dxfId="155" priority="25" operator="notEqual">
      <formula>SUM(D8:D18)</formula>
    </cfRule>
  </conditionalFormatting>
  <conditionalFormatting sqref="D31">
    <cfRule type="cellIs" dxfId="154" priority="24" operator="notEqual">
      <formula>H31+K31+N31</formula>
    </cfRule>
  </conditionalFormatting>
  <conditionalFormatting sqref="D31">
    <cfRule type="cellIs" dxfId="153" priority="23" operator="notEqual">
      <formula>SUM(D20:D30)</formula>
    </cfRule>
  </conditionalFormatting>
  <conditionalFormatting sqref="D43">
    <cfRule type="cellIs" dxfId="152" priority="22" operator="notEqual">
      <formula>H43+K43+N43</formula>
    </cfRule>
  </conditionalFormatting>
  <conditionalFormatting sqref="D43">
    <cfRule type="cellIs" dxfId="151" priority="21" operator="notEqual">
      <formula>SUM(D32:D42)</formula>
    </cfRule>
  </conditionalFormatting>
  <conditionalFormatting sqref="D55">
    <cfRule type="cellIs" dxfId="150" priority="20" operator="notEqual">
      <formula>H55+K55+N55</formula>
    </cfRule>
  </conditionalFormatting>
  <conditionalFormatting sqref="D55">
    <cfRule type="cellIs" dxfId="149" priority="19" operator="notEqual">
      <formula>SUM(D44:D54)</formula>
    </cfRule>
  </conditionalFormatting>
  <conditionalFormatting sqref="D67">
    <cfRule type="cellIs" dxfId="148" priority="18" operator="notEqual">
      <formula>H67+K67+N67</formula>
    </cfRule>
  </conditionalFormatting>
  <conditionalFormatting sqref="D67">
    <cfRule type="cellIs" dxfId="147" priority="17" operator="notEqual">
      <formula>SUM(D56:D66)</formula>
    </cfRule>
  </conditionalFormatting>
  <conditionalFormatting sqref="H19">
    <cfRule type="cellIs" dxfId="146" priority="16" operator="notEqual">
      <formula>SUM(H8:H18)</formula>
    </cfRule>
  </conditionalFormatting>
  <conditionalFormatting sqref="K19">
    <cfRule type="cellIs" dxfId="145" priority="15" operator="notEqual">
      <formula>SUM(K8:K18)</formula>
    </cfRule>
  </conditionalFormatting>
  <conditionalFormatting sqref="N19">
    <cfRule type="cellIs" dxfId="144" priority="14" operator="notEqual">
      <formula>SUM(N8:N18)</formula>
    </cfRule>
  </conditionalFormatting>
  <conditionalFormatting sqref="H31">
    <cfRule type="cellIs" dxfId="143" priority="13" operator="notEqual">
      <formula>SUM(H20:H30)</formula>
    </cfRule>
  </conditionalFormatting>
  <conditionalFormatting sqref="K31">
    <cfRule type="cellIs" dxfId="142" priority="12" operator="notEqual">
      <formula>SUM(K20:K30)</formula>
    </cfRule>
  </conditionalFormatting>
  <conditionalFormatting sqref="N31">
    <cfRule type="cellIs" dxfId="141" priority="11" operator="notEqual">
      <formula>SUM(N20:N30)</formula>
    </cfRule>
  </conditionalFormatting>
  <conditionalFormatting sqref="H43">
    <cfRule type="cellIs" dxfId="140" priority="10" operator="notEqual">
      <formula>SUM(H32:H42)</formula>
    </cfRule>
  </conditionalFormatting>
  <conditionalFormatting sqref="K43">
    <cfRule type="cellIs" dxfId="139" priority="9" operator="notEqual">
      <formula>SUM(K32:K42)</formula>
    </cfRule>
  </conditionalFormatting>
  <conditionalFormatting sqref="N43">
    <cfRule type="cellIs" dxfId="138" priority="8" operator="notEqual">
      <formula>SUM(N32:N42)</formula>
    </cfRule>
  </conditionalFormatting>
  <conditionalFormatting sqref="H55">
    <cfRule type="cellIs" dxfId="137" priority="7" operator="notEqual">
      <formula>SUM(H44:H54)</formula>
    </cfRule>
  </conditionalFormatting>
  <conditionalFormatting sqref="K55">
    <cfRule type="cellIs" dxfId="136" priority="6" operator="notEqual">
      <formula>SUM(K44:K54)</formula>
    </cfRule>
  </conditionalFormatting>
  <conditionalFormatting sqref="N55">
    <cfRule type="cellIs" dxfId="135" priority="5" operator="notEqual">
      <formula>SUM(N44:N54)</formula>
    </cfRule>
  </conditionalFormatting>
  <conditionalFormatting sqref="H67">
    <cfRule type="cellIs" dxfId="134" priority="4" operator="notEqual">
      <formula>SUM(H56:H66)</formula>
    </cfRule>
  </conditionalFormatting>
  <conditionalFormatting sqref="K67">
    <cfRule type="cellIs" dxfId="133" priority="3" operator="notEqual">
      <formula>SUM(K56:K66)</formula>
    </cfRule>
  </conditionalFormatting>
  <conditionalFormatting sqref="N67">
    <cfRule type="cellIs" dxfId="132" priority="2" operator="notEqual">
      <formula>SUM(N56:N66)</formula>
    </cfRule>
  </conditionalFormatting>
  <conditionalFormatting sqref="D32:D43">
    <cfRule type="cellIs" dxfId="1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75</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3</v>
      </c>
      <c r="E8" s="53">
        <v>0.16666700000000001</v>
      </c>
      <c r="F8" s="44">
        <v>59968.456994</v>
      </c>
      <c r="G8" s="66">
        <v>0</v>
      </c>
      <c r="H8" s="43">
        <v>0</v>
      </c>
      <c r="I8" s="44">
        <v>0</v>
      </c>
      <c r="J8" s="74">
        <v>0</v>
      </c>
      <c r="K8" s="44">
        <v>3</v>
      </c>
      <c r="L8" s="44">
        <v>59968.456994</v>
      </c>
      <c r="M8" s="66">
        <v>0</v>
      </c>
      <c r="N8" s="43">
        <v>0</v>
      </c>
      <c r="O8" s="44">
        <v>0</v>
      </c>
      <c r="P8" s="74">
        <v>0</v>
      </c>
    </row>
    <row r="9" spans="1:16" ht="15" customHeight="1" x14ac:dyDescent="0.25">
      <c r="A9" s="102"/>
      <c r="B9" s="105"/>
      <c r="C9" s="84" t="s">
        <v>47</v>
      </c>
      <c r="D9" s="44">
        <v>86</v>
      </c>
      <c r="E9" s="53">
        <v>0.32950200000000002</v>
      </c>
      <c r="F9" s="44">
        <v>59478.334874</v>
      </c>
      <c r="G9" s="66">
        <v>6.9766999999999996E-2</v>
      </c>
      <c r="H9" s="43">
        <v>15</v>
      </c>
      <c r="I9" s="44">
        <v>81348.246880999999</v>
      </c>
      <c r="J9" s="74">
        <v>0.26666699999999999</v>
      </c>
      <c r="K9" s="44">
        <v>71</v>
      </c>
      <c r="L9" s="44">
        <v>54857.930929000002</v>
      </c>
      <c r="M9" s="66">
        <v>2.8169E-2</v>
      </c>
      <c r="N9" s="43">
        <v>0</v>
      </c>
      <c r="O9" s="44">
        <v>0</v>
      </c>
      <c r="P9" s="74">
        <v>0</v>
      </c>
    </row>
    <row r="10" spans="1:16" ht="15" customHeight="1" x14ac:dyDescent="0.25">
      <c r="A10" s="102"/>
      <c r="B10" s="105"/>
      <c r="C10" s="84" t="s">
        <v>48</v>
      </c>
      <c r="D10" s="44">
        <v>207</v>
      </c>
      <c r="E10" s="53">
        <v>0.13735900000000001</v>
      </c>
      <c r="F10" s="44">
        <v>74577.065252</v>
      </c>
      <c r="G10" s="66">
        <v>6.2801999999999997E-2</v>
      </c>
      <c r="H10" s="43">
        <v>55</v>
      </c>
      <c r="I10" s="44">
        <v>90639.647662999996</v>
      </c>
      <c r="J10" s="74">
        <v>5.4545000000000003E-2</v>
      </c>
      <c r="K10" s="44">
        <v>152</v>
      </c>
      <c r="L10" s="44">
        <v>68764.946616000001</v>
      </c>
      <c r="M10" s="66">
        <v>6.5789E-2</v>
      </c>
      <c r="N10" s="43">
        <v>0</v>
      </c>
      <c r="O10" s="44">
        <v>0</v>
      </c>
      <c r="P10" s="74">
        <v>0</v>
      </c>
    </row>
    <row r="11" spans="1:16" ht="15" customHeight="1" x14ac:dyDescent="0.25">
      <c r="A11" s="102"/>
      <c r="B11" s="105"/>
      <c r="C11" s="84" t="s">
        <v>49</v>
      </c>
      <c r="D11" s="44">
        <v>263</v>
      </c>
      <c r="E11" s="53">
        <v>9.4638E-2</v>
      </c>
      <c r="F11" s="44">
        <v>92001.355374999999</v>
      </c>
      <c r="G11" s="66">
        <v>0.26616000000000001</v>
      </c>
      <c r="H11" s="43">
        <v>69</v>
      </c>
      <c r="I11" s="44">
        <v>112371.040314</v>
      </c>
      <c r="J11" s="74">
        <v>0.30434800000000001</v>
      </c>
      <c r="K11" s="44">
        <v>194</v>
      </c>
      <c r="L11" s="44">
        <v>84756.467432999998</v>
      </c>
      <c r="M11" s="66">
        <v>0.252577</v>
      </c>
      <c r="N11" s="43">
        <v>0</v>
      </c>
      <c r="O11" s="44">
        <v>0</v>
      </c>
      <c r="P11" s="74">
        <v>0</v>
      </c>
    </row>
    <row r="12" spans="1:16" ht="15" customHeight="1" x14ac:dyDescent="0.25">
      <c r="A12" s="102"/>
      <c r="B12" s="105"/>
      <c r="C12" s="84" t="s">
        <v>50</v>
      </c>
      <c r="D12" s="44">
        <v>223</v>
      </c>
      <c r="E12" s="53">
        <v>7.6976000000000003E-2</v>
      </c>
      <c r="F12" s="44">
        <v>113571.50569200001</v>
      </c>
      <c r="G12" s="66">
        <v>0.457399</v>
      </c>
      <c r="H12" s="43">
        <v>64</v>
      </c>
      <c r="I12" s="44">
        <v>143063.40347399999</v>
      </c>
      <c r="J12" s="74">
        <v>0.46875</v>
      </c>
      <c r="K12" s="44">
        <v>159</v>
      </c>
      <c r="L12" s="44">
        <v>101700.553126</v>
      </c>
      <c r="M12" s="66">
        <v>0.45283000000000001</v>
      </c>
      <c r="N12" s="43">
        <v>0</v>
      </c>
      <c r="O12" s="44">
        <v>0</v>
      </c>
      <c r="P12" s="74">
        <v>0</v>
      </c>
    </row>
    <row r="13" spans="1:16" ht="15" customHeight="1" x14ac:dyDescent="0.25">
      <c r="A13" s="102"/>
      <c r="B13" s="105"/>
      <c r="C13" s="84" t="s">
        <v>51</v>
      </c>
      <c r="D13" s="44">
        <v>147</v>
      </c>
      <c r="E13" s="53">
        <v>5.6257000000000001E-2</v>
      </c>
      <c r="F13" s="44">
        <v>113761.000588</v>
      </c>
      <c r="G13" s="66">
        <v>0.58503400000000005</v>
      </c>
      <c r="H13" s="43">
        <v>46</v>
      </c>
      <c r="I13" s="44">
        <v>130825.234877</v>
      </c>
      <c r="J13" s="74">
        <v>0.63043499999999997</v>
      </c>
      <c r="K13" s="44">
        <v>101</v>
      </c>
      <c r="L13" s="44">
        <v>105989.17111</v>
      </c>
      <c r="M13" s="66">
        <v>0.56435599999999997</v>
      </c>
      <c r="N13" s="43">
        <v>0</v>
      </c>
      <c r="O13" s="44">
        <v>0</v>
      </c>
      <c r="P13" s="74">
        <v>0</v>
      </c>
    </row>
    <row r="14" spans="1:16" s="3" customFormat="1" ht="15" customHeight="1" x14ac:dyDescent="0.25">
      <c r="A14" s="102"/>
      <c r="B14" s="105"/>
      <c r="C14" s="84" t="s">
        <v>52</v>
      </c>
      <c r="D14" s="35">
        <v>128</v>
      </c>
      <c r="E14" s="55">
        <v>5.5507000000000001E-2</v>
      </c>
      <c r="F14" s="35">
        <v>124826.271399</v>
      </c>
      <c r="G14" s="68">
        <v>0.67968799999999996</v>
      </c>
      <c r="H14" s="43">
        <v>29</v>
      </c>
      <c r="I14" s="44">
        <v>128454.17081700001</v>
      </c>
      <c r="J14" s="74">
        <v>0.48275899999999999</v>
      </c>
      <c r="K14" s="35">
        <v>99</v>
      </c>
      <c r="L14" s="35">
        <v>123763.553388</v>
      </c>
      <c r="M14" s="68">
        <v>0.73737399999999997</v>
      </c>
      <c r="N14" s="43">
        <v>0</v>
      </c>
      <c r="O14" s="44">
        <v>0</v>
      </c>
      <c r="P14" s="74">
        <v>0</v>
      </c>
    </row>
    <row r="15" spans="1:16" ht="15" customHeight="1" x14ac:dyDescent="0.25">
      <c r="A15" s="102"/>
      <c r="B15" s="105"/>
      <c r="C15" s="84" t="s">
        <v>53</v>
      </c>
      <c r="D15" s="44">
        <v>102</v>
      </c>
      <c r="E15" s="53">
        <v>5.5434999999999998E-2</v>
      </c>
      <c r="F15" s="44">
        <v>123185.225634</v>
      </c>
      <c r="G15" s="66">
        <v>0.57843100000000003</v>
      </c>
      <c r="H15" s="43">
        <v>28</v>
      </c>
      <c r="I15" s="44">
        <v>129130.234776</v>
      </c>
      <c r="J15" s="74">
        <v>0.32142900000000002</v>
      </c>
      <c r="K15" s="44">
        <v>74</v>
      </c>
      <c r="L15" s="44">
        <v>120935.762715</v>
      </c>
      <c r="M15" s="66">
        <v>0.67567600000000005</v>
      </c>
      <c r="N15" s="43">
        <v>0</v>
      </c>
      <c r="O15" s="44">
        <v>0</v>
      </c>
      <c r="P15" s="74">
        <v>0</v>
      </c>
    </row>
    <row r="16" spans="1:16" ht="15" customHeight="1" x14ac:dyDescent="0.25">
      <c r="A16" s="102"/>
      <c r="B16" s="105"/>
      <c r="C16" s="84" t="s">
        <v>54</v>
      </c>
      <c r="D16" s="44">
        <v>83</v>
      </c>
      <c r="E16" s="53">
        <v>4.6972E-2</v>
      </c>
      <c r="F16" s="44">
        <v>125787.14</v>
      </c>
      <c r="G16" s="66">
        <v>0.50602400000000003</v>
      </c>
      <c r="H16" s="43">
        <v>28</v>
      </c>
      <c r="I16" s="44">
        <v>129349.718742</v>
      </c>
      <c r="J16" s="74">
        <v>0.28571400000000002</v>
      </c>
      <c r="K16" s="44">
        <v>55</v>
      </c>
      <c r="L16" s="44">
        <v>123973.46355</v>
      </c>
      <c r="M16" s="66">
        <v>0.61818200000000001</v>
      </c>
      <c r="N16" s="43">
        <v>0</v>
      </c>
      <c r="O16" s="44">
        <v>0</v>
      </c>
      <c r="P16" s="74">
        <v>0</v>
      </c>
    </row>
    <row r="17" spans="1:16" ht="15" customHeight="1" x14ac:dyDescent="0.25">
      <c r="A17" s="102"/>
      <c r="B17" s="105"/>
      <c r="C17" s="84" t="s">
        <v>55</v>
      </c>
      <c r="D17" s="44">
        <v>80</v>
      </c>
      <c r="E17" s="53">
        <v>5.4870000000000002E-2</v>
      </c>
      <c r="F17" s="44">
        <v>149572.69444699999</v>
      </c>
      <c r="G17" s="66">
        <v>0.5</v>
      </c>
      <c r="H17" s="43">
        <v>24</v>
      </c>
      <c r="I17" s="44">
        <v>150422.91328000001</v>
      </c>
      <c r="J17" s="74">
        <v>8.3333000000000004E-2</v>
      </c>
      <c r="K17" s="44">
        <v>56</v>
      </c>
      <c r="L17" s="44">
        <v>149208.31494700001</v>
      </c>
      <c r="M17" s="66">
        <v>0.67857100000000004</v>
      </c>
      <c r="N17" s="43">
        <v>0</v>
      </c>
      <c r="O17" s="44">
        <v>0</v>
      </c>
      <c r="P17" s="74">
        <v>0</v>
      </c>
    </row>
    <row r="18" spans="1:16" s="3" customFormat="1" ht="15" customHeight="1" x14ac:dyDescent="0.25">
      <c r="A18" s="102"/>
      <c r="B18" s="105"/>
      <c r="C18" s="84" t="s">
        <v>56</v>
      </c>
      <c r="D18" s="35">
        <v>116</v>
      </c>
      <c r="E18" s="55">
        <v>5.9062999999999997E-2</v>
      </c>
      <c r="F18" s="35">
        <v>190107.53928999999</v>
      </c>
      <c r="G18" s="68">
        <v>0.543103</v>
      </c>
      <c r="H18" s="43">
        <v>35</v>
      </c>
      <c r="I18" s="44">
        <v>153826.16127499999</v>
      </c>
      <c r="J18" s="74">
        <v>2.8570999999999999E-2</v>
      </c>
      <c r="K18" s="35">
        <v>81</v>
      </c>
      <c r="L18" s="35">
        <v>205784.67793899999</v>
      </c>
      <c r="M18" s="68">
        <v>0.765432</v>
      </c>
      <c r="N18" s="43">
        <v>0</v>
      </c>
      <c r="O18" s="44">
        <v>0</v>
      </c>
      <c r="P18" s="74">
        <v>0</v>
      </c>
    </row>
    <row r="19" spans="1:16" s="3" customFormat="1" ht="15" customHeight="1" x14ac:dyDescent="0.25">
      <c r="A19" s="103"/>
      <c r="B19" s="106"/>
      <c r="C19" s="85" t="s">
        <v>9</v>
      </c>
      <c r="D19" s="46">
        <v>1438</v>
      </c>
      <c r="E19" s="54">
        <v>7.4085999999999999E-2</v>
      </c>
      <c r="F19" s="46">
        <v>111251.350823</v>
      </c>
      <c r="G19" s="67">
        <v>0.39499299999999998</v>
      </c>
      <c r="H19" s="87">
        <v>393</v>
      </c>
      <c r="I19" s="46">
        <v>124910.177986</v>
      </c>
      <c r="J19" s="75">
        <v>0.307888</v>
      </c>
      <c r="K19" s="46">
        <v>1045</v>
      </c>
      <c r="L19" s="46">
        <v>106114.58615800001</v>
      </c>
      <c r="M19" s="67">
        <v>0.42775099999999999</v>
      </c>
      <c r="N19" s="87">
        <v>0</v>
      </c>
      <c r="O19" s="46">
        <v>0</v>
      </c>
      <c r="P19" s="75">
        <v>0</v>
      </c>
    </row>
    <row r="20" spans="1:16" ht="15" customHeight="1" x14ac:dyDescent="0.25">
      <c r="A20" s="101">
        <v>2</v>
      </c>
      <c r="B20" s="104" t="s">
        <v>57</v>
      </c>
      <c r="C20" s="84" t="s">
        <v>46</v>
      </c>
      <c r="D20" s="44">
        <v>9</v>
      </c>
      <c r="E20" s="53">
        <v>0.5</v>
      </c>
      <c r="F20" s="44">
        <v>46007.111110999998</v>
      </c>
      <c r="G20" s="66">
        <v>0</v>
      </c>
      <c r="H20" s="43">
        <v>3</v>
      </c>
      <c r="I20" s="44">
        <v>28808.333332999999</v>
      </c>
      <c r="J20" s="74">
        <v>0</v>
      </c>
      <c r="K20" s="44">
        <v>6</v>
      </c>
      <c r="L20" s="44">
        <v>54606.5</v>
      </c>
      <c r="M20" s="66">
        <v>0</v>
      </c>
      <c r="N20" s="43">
        <v>0</v>
      </c>
      <c r="O20" s="44">
        <v>0</v>
      </c>
      <c r="P20" s="74">
        <v>0</v>
      </c>
    </row>
    <row r="21" spans="1:16" ht="15" customHeight="1" x14ac:dyDescent="0.25">
      <c r="A21" s="102"/>
      <c r="B21" s="105"/>
      <c r="C21" s="84" t="s">
        <v>47</v>
      </c>
      <c r="D21" s="44">
        <v>101</v>
      </c>
      <c r="E21" s="53">
        <v>0.38697300000000001</v>
      </c>
      <c r="F21" s="44">
        <v>69962.386138999995</v>
      </c>
      <c r="G21" s="66">
        <v>2.9703E-2</v>
      </c>
      <c r="H21" s="43">
        <v>33</v>
      </c>
      <c r="I21" s="44">
        <v>73726.454545000001</v>
      </c>
      <c r="J21" s="74">
        <v>6.0606E-2</v>
      </c>
      <c r="K21" s="44">
        <v>68</v>
      </c>
      <c r="L21" s="44">
        <v>68135.705881999995</v>
      </c>
      <c r="M21" s="66">
        <v>1.4706E-2</v>
      </c>
      <c r="N21" s="43">
        <v>0</v>
      </c>
      <c r="O21" s="44">
        <v>0</v>
      </c>
      <c r="P21" s="74">
        <v>0</v>
      </c>
    </row>
    <row r="22" spans="1:16" ht="15" customHeight="1" x14ac:dyDescent="0.25">
      <c r="A22" s="102"/>
      <c r="B22" s="105"/>
      <c r="C22" s="84" t="s">
        <v>48</v>
      </c>
      <c r="D22" s="44">
        <v>355</v>
      </c>
      <c r="E22" s="53">
        <v>0.235567</v>
      </c>
      <c r="F22" s="44">
        <v>87843.811268000005</v>
      </c>
      <c r="G22" s="66">
        <v>6.7605999999999999E-2</v>
      </c>
      <c r="H22" s="43">
        <v>172</v>
      </c>
      <c r="I22" s="44">
        <v>92470.034883999993</v>
      </c>
      <c r="J22" s="74">
        <v>5.2325999999999998E-2</v>
      </c>
      <c r="K22" s="44">
        <v>183</v>
      </c>
      <c r="L22" s="44">
        <v>83495.666666999998</v>
      </c>
      <c r="M22" s="66">
        <v>8.1966999999999998E-2</v>
      </c>
      <c r="N22" s="43">
        <v>0</v>
      </c>
      <c r="O22" s="44">
        <v>0</v>
      </c>
      <c r="P22" s="74">
        <v>0</v>
      </c>
    </row>
    <row r="23" spans="1:16" ht="15" customHeight="1" x14ac:dyDescent="0.25">
      <c r="A23" s="102"/>
      <c r="B23" s="105"/>
      <c r="C23" s="84" t="s">
        <v>49</v>
      </c>
      <c r="D23" s="44">
        <v>296</v>
      </c>
      <c r="E23" s="53">
        <v>0.106513</v>
      </c>
      <c r="F23" s="44">
        <v>98434.398648999995</v>
      </c>
      <c r="G23" s="66">
        <v>0.22972999999999999</v>
      </c>
      <c r="H23" s="43">
        <v>157</v>
      </c>
      <c r="I23" s="44">
        <v>105780.356688</v>
      </c>
      <c r="J23" s="74">
        <v>0.32484099999999999</v>
      </c>
      <c r="K23" s="44">
        <v>139</v>
      </c>
      <c r="L23" s="44">
        <v>90137.165468000007</v>
      </c>
      <c r="M23" s="66">
        <v>0.12230199999999999</v>
      </c>
      <c r="N23" s="43">
        <v>0</v>
      </c>
      <c r="O23" s="44">
        <v>0</v>
      </c>
      <c r="P23" s="74">
        <v>0</v>
      </c>
    </row>
    <row r="24" spans="1:16" ht="15" customHeight="1" x14ac:dyDescent="0.25">
      <c r="A24" s="102"/>
      <c r="B24" s="105"/>
      <c r="C24" s="84" t="s">
        <v>50</v>
      </c>
      <c r="D24" s="44">
        <v>195</v>
      </c>
      <c r="E24" s="53">
        <v>6.7310999999999996E-2</v>
      </c>
      <c r="F24" s="44">
        <v>112311.794872</v>
      </c>
      <c r="G24" s="66">
        <v>0.36923099999999998</v>
      </c>
      <c r="H24" s="43">
        <v>100</v>
      </c>
      <c r="I24" s="44">
        <v>112366.7</v>
      </c>
      <c r="J24" s="74">
        <v>0.41</v>
      </c>
      <c r="K24" s="44">
        <v>95</v>
      </c>
      <c r="L24" s="44">
        <v>112254</v>
      </c>
      <c r="M24" s="66">
        <v>0.32631599999999999</v>
      </c>
      <c r="N24" s="43">
        <v>0</v>
      </c>
      <c r="O24" s="44">
        <v>0</v>
      </c>
      <c r="P24" s="74">
        <v>0</v>
      </c>
    </row>
    <row r="25" spans="1:16" ht="15" customHeight="1" x14ac:dyDescent="0.25">
      <c r="A25" s="102"/>
      <c r="B25" s="105"/>
      <c r="C25" s="84" t="s">
        <v>51</v>
      </c>
      <c r="D25" s="44">
        <v>144</v>
      </c>
      <c r="E25" s="53">
        <v>5.5108999999999998E-2</v>
      </c>
      <c r="F25" s="44">
        <v>114178.652778</v>
      </c>
      <c r="G25" s="66">
        <v>0.36805599999999999</v>
      </c>
      <c r="H25" s="43">
        <v>68</v>
      </c>
      <c r="I25" s="44">
        <v>111522.720588</v>
      </c>
      <c r="J25" s="74">
        <v>0.25</v>
      </c>
      <c r="K25" s="44">
        <v>76</v>
      </c>
      <c r="L25" s="44">
        <v>116555.013158</v>
      </c>
      <c r="M25" s="66">
        <v>0.47368399999999999</v>
      </c>
      <c r="N25" s="43">
        <v>0</v>
      </c>
      <c r="O25" s="44">
        <v>0</v>
      </c>
      <c r="P25" s="74">
        <v>0</v>
      </c>
    </row>
    <row r="26" spans="1:16" s="3" customFormat="1" ht="15" customHeight="1" x14ac:dyDescent="0.25">
      <c r="A26" s="102"/>
      <c r="B26" s="105"/>
      <c r="C26" s="84" t="s">
        <v>52</v>
      </c>
      <c r="D26" s="35">
        <v>88</v>
      </c>
      <c r="E26" s="55">
        <v>3.8161E-2</v>
      </c>
      <c r="F26" s="35">
        <v>117318.625</v>
      </c>
      <c r="G26" s="68">
        <v>0.36363600000000001</v>
      </c>
      <c r="H26" s="43">
        <v>41</v>
      </c>
      <c r="I26" s="44">
        <v>111887.829268</v>
      </c>
      <c r="J26" s="74">
        <v>0.29268300000000003</v>
      </c>
      <c r="K26" s="35">
        <v>47</v>
      </c>
      <c r="L26" s="35">
        <v>122056.12766</v>
      </c>
      <c r="M26" s="68">
        <v>0.42553200000000002</v>
      </c>
      <c r="N26" s="43">
        <v>0</v>
      </c>
      <c r="O26" s="44">
        <v>0</v>
      </c>
      <c r="P26" s="74">
        <v>0</v>
      </c>
    </row>
    <row r="27" spans="1:16" ht="15" customHeight="1" x14ac:dyDescent="0.25">
      <c r="A27" s="102"/>
      <c r="B27" s="105"/>
      <c r="C27" s="84" t="s">
        <v>53</v>
      </c>
      <c r="D27" s="44">
        <v>57</v>
      </c>
      <c r="E27" s="53">
        <v>3.0977999999999999E-2</v>
      </c>
      <c r="F27" s="44">
        <v>125507.824561</v>
      </c>
      <c r="G27" s="66">
        <v>0.59649099999999999</v>
      </c>
      <c r="H27" s="43">
        <v>21</v>
      </c>
      <c r="I27" s="44">
        <v>113275.809524</v>
      </c>
      <c r="J27" s="74">
        <v>0.38095200000000001</v>
      </c>
      <c r="K27" s="44">
        <v>36</v>
      </c>
      <c r="L27" s="44">
        <v>132643.16666700001</v>
      </c>
      <c r="M27" s="66">
        <v>0.72222200000000003</v>
      </c>
      <c r="N27" s="43">
        <v>0</v>
      </c>
      <c r="O27" s="44">
        <v>0</v>
      </c>
      <c r="P27" s="74">
        <v>0</v>
      </c>
    </row>
    <row r="28" spans="1:16" ht="15" customHeight="1" x14ac:dyDescent="0.25">
      <c r="A28" s="102"/>
      <c r="B28" s="105"/>
      <c r="C28" s="84" t="s">
        <v>54</v>
      </c>
      <c r="D28" s="44">
        <v>28</v>
      </c>
      <c r="E28" s="53">
        <v>1.5845999999999999E-2</v>
      </c>
      <c r="F28" s="44">
        <v>134250.285714</v>
      </c>
      <c r="G28" s="66">
        <v>0.28571400000000002</v>
      </c>
      <c r="H28" s="43">
        <v>12</v>
      </c>
      <c r="I28" s="44">
        <v>145392.08333299999</v>
      </c>
      <c r="J28" s="74">
        <v>0.25</v>
      </c>
      <c r="K28" s="44">
        <v>16</v>
      </c>
      <c r="L28" s="44">
        <v>125893.9375</v>
      </c>
      <c r="M28" s="66">
        <v>0.3125</v>
      </c>
      <c r="N28" s="43">
        <v>0</v>
      </c>
      <c r="O28" s="44">
        <v>0</v>
      </c>
      <c r="P28" s="74">
        <v>0</v>
      </c>
    </row>
    <row r="29" spans="1:16" ht="15" customHeight="1" x14ac:dyDescent="0.25">
      <c r="A29" s="102"/>
      <c r="B29" s="105"/>
      <c r="C29" s="84" t="s">
        <v>55</v>
      </c>
      <c r="D29" s="44">
        <v>13</v>
      </c>
      <c r="E29" s="53">
        <v>8.9160000000000003E-3</v>
      </c>
      <c r="F29" s="44">
        <v>129077.692308</v>
      </c>
      <c r="G29" s="66">
        <v>7.6923000000000005E-2</v>
      </c>
      <c r="H29" s="43">
        <v>5</v>
      </c>
      <c r="I29" s="44">
        <v>135354.4</v>
      </c>
      <c r="J29" s="74">
        <v>0</v>
      </c>
      <c r="K29" s="44">
        <v>8</v>
      </c>
      <c r="L29" s="44">
        <v>125154.75</v>
      </c>
      <c r="M29" s="66">
        <v>0.125</v>
      </c>
      <c r="N29" s="43">
        <v>0</v>
      </c>
      <c r="O29" s="44">
        <v>0</v>
      </c>
      <c r="P29" s="74">
        <v>0</v>
      </c>
    </row>
    <row r="30" spans="1:16" s="3" customFormat="1" ht="15" customHeight="1" x14ac:dyDescent="0.25">
      <c r="A30" s="102"/>
      <c r="B30" s="105"/>
      <c r="C30" s="84" t="s">
        <v>56</v>
      </c>
      <c r="D30" s="35">
        <v>24</v>
      </c>
      <c r="E30" s="55">
        <v>1.222E-2</v>
      </c>
      <c r="F30" s="35">
        <v>140994.33333299999</v>
      </c>
      <c r="G30" s="68">
        <v>4.1667000000000003E-2</v>
      </c>
      <c r="H30" s="43">
        <v>20</v>
      </c>
      <c r="I30" s="44">
        <v>137604.25</v>
      </c>
      <c r="J30" s="74">
        <v>0</v>
      </c>
      <c r="K30" s="35">
        <v>4</v>
      </c>
      <c r="L30" s="35">
        <v>157944.75</v>
      </c>
      <c r="M30" s="68">
        <v>0.25</v>
      </c>
      <c r="N30" s="43">
        <v>0</v>
      </c>
      <c r="O30" s="44">
        <v>0</v>
      </c>
      <c r="P30" s="74">
        <v>0</v>
      </c>
    </row>
    <row r="31" spans="1:16" s="3" customFormat="1" ht="15" customHeight="1" x14ac:dyDescent="0.25">
      <c r="A31" s="103"/>
      <c r="B31" s="106"/>
      <c r="C31" s="85" t="s">
        <v>9</v>
      </c>
      <c r="D31" s="46">
        <v>1310</v>
      </c>
      <c r="E31" s="54">
        <v>6.7490999999999995E-2</v>
      </c>
      <c r="F31" s="46">
        <v>101101.36870200001</v>
      </c>
      <c r="G31" s="67">
        <v>0.22595399999999999</v>
      </c>
      <c r="H31" s="87">
        <v>632</v>
      </c>
      <c r="I31" s="46">
        <v>104417.294304</v>
      </c>
      <c r="J31" s="75">
        <v>0.22626599999999999</v>
      </c>
      <c r="K31" s="46">
        <v>678</v>
      </c>
      <c r="L31" s="46">
        <v>98010.417404000007</v>
      </c>
      <c r="M31" s="67">
        <v>0.225664</v>
      </c>
      <c r="N31" s="87">
        <v>0</v>
      </c>
      <c r="O31" s="46">
        <v>0</v>
      </c>
      <c r="P31" s="75">
        <v>0</v>
      </c>
    </row>
    <row r="32" spans="1:16" ht="15" customHeight="1" x14ac:dyDescent="0.25">
      <c r="A32" s="101">
        <v>3</v>
      </c>
      <c r="B32" s="104" t="s">
        <v>58</v>
      </c>
      <c r="C32" s="84" t="s">
        <v>46</v>
      </c>
      <c r="D32" s="44">
        <v>6</v>
      </c>
      <c r="E32" s="44">
        <v>0</v>
      </c>
      <c r="F32" s="44">
        <v>-13961.345883</v>
      </c>
      <c r="G32" s="66">
        <v>0</v>
      </c>
      <c r="H32" s="43">
        <v>3</v>
      </c>
      <c r="I32" s="44">
        <v>28808.333332999999</v>
      </c>
      <c r="J32" s="74">
        <v>0</v>
      </c>
      <c r="K32" s="44">
        <v>3</v>
      </c>
      <c r="L32" s="44">
        <v>-5361.9569940000001</v>
      </c>
      <c r="M32" s="66">
        <v>0</v>
      </c>
      <c r="N32" s="43">
        <v>0</v>
      </c>
      <c r="O32" s="44">
        <v>0</v>
      </c>
      <c r="P32" s="74">
        <v>0</v>
      </c>
    </row>
    <row r="33" spans="1:16" ht="15" customHeight="1" x14ac:dyDescent="0.25">
      <c r="A33" s="102"/>
      <c r="B33" s="105"/>
      <c r="C33" s="84" t="s">
        <v>47</v>
      </c>
      <c r="D33" s="44">
        <v>15</v>
      </c>
      <c r="E33" s="44">
        <v>0</v>
      </c>
      <c r="F33" s="44">
        <v>10484.051265</v>
      </c>
      <c r="G33" s="66">
        <v>-4.0064000000000002E-2</v>
      </c>
      <c r="H33" s="43">
        <v>18</v>
      </c>
      <c r="I33" s="44">
        <v>-7621.7923350000001</v>
      </c>
      <c r="J33" s="74">
        <v>-0.20606099999999999</v>
      </c>
      <c r="K33" s="44">
        <v>-3</v>
      </c>
      <c r="L33" s="44">
        <v>13277.774954</v>
      </c>
      <c r="M33" s="66">
        <v>-1.3462999999999999E-2</v>
      </c>
      <c r="N33" s="43">
        <v>0</v>
      </c>
      <c r="O33" s="44">
        <v>0</v>
      </c>
      <c r="P33" s="74">
        <v>0</v>
      </c>
    </row>
    <row r="34" spans="1:16" ht="15" customHeight="1" x14ac:dyDescent="0.25">
      <c r="A34" s="102"/>
      <c r="B34" s="105"/>
      <c r="C34" s="84" t="s">
        <v>48</v>
      </c>
      <c r="D34" s="44">
        <v>148</v>
      </c>
      <c r="E34" s="44">
        <v>0</v>
      </c>
      <c r="F34" s="44">
        <v>13266.746015999999</v>
      </c>
      <c r="G34" s="66">
        <v>4.8040000000000001E-3</v>
      </c>
      <c r="H34" s="43">
        <v>117</v>
      </c>
      <c r="I34" s="44">
        <v>1830.387221</v>
      </c>
      <c r="J34" s="74">
        <v>-2.2200000000000002E-3</v>
      </c>
      <c r="K34" s="44">
        <v>31</v>
      </c>
      <c r="L34" s="44">
        <v>14730.720051</v>
      </c>
      <c r="M34" s="66">
        <v>1.6178000000000001E-2</v>
      </c>
      <c r="N34" s="43">
        <v>0</v>
      </c>
      <c r="O34" s="44">
        <v>0</v>
      </c>
      <c r="P34" s="74">
        <v>0</v>
      </c>
    </row>
    <row r="35" spans="1:16" ht="15" customHeight="1" x14ac:dyDescent="0.25">
      <c r="A35" s="102"/>
      <c r="B35" s="105"/>
      <c r="C35" s="84" t="s">
        <v>49</v>
      </c>
      <c r="D35" s="44">
        <v>33</v>
      </c>
      <c r="E35" s="44">
        <v>0</v>
      </c>
      <c r="F35" s="44">
        <v>6433.0432739999997</v>
      </c>
      <c r="G35" s="66">
        <v>-3.6429999999999997E-2</v>
      </c>
      <c r="H35" s="43">
        <v>88</v>
      </c>
      <c r="I35" s="44">
        <v>-6590.683626</v>
      </c>
      <c r="J35" s="74">
        <v>2.0493000000000001E-2</v>
      </c>
      <c r="K35" s="44">
        <v>-55</v>
      </c>
      <c r="L35" s="44">
        <v>5380.6980350000003</v>
      </c>
      <c r="M35" s="66">
        <v>-0.130275</v>
      </c>
      <c r="N35" s="43">
        <v>0</v>
      </c>
      <c r="O35" s="44">
        <v>0</v>
      </c>
      <c r="P35" s="74">
        <v>0</v>
      </c>
    </row>
    <row r="36" spans="1:16" ht="15" customHeight="1" x14ac:dyDescent="0.25">
      <c r="A36" s="102"/>
      <c r="B36" s="105"/>
      <c r="C36" s="84" t="s">
        <v>50</v>
      </c>
      <c r="D36" s="44">
        <v>-28</v>
      </c>
      <c r="E36" s="44">
        <v>0</v>
      </c>
      <c r="F36" s="44">
        <v>-1259.71082</v>
      </c>
      <c r="G36" s="66">
        <v>-8.8167999999999996E-2</v>
      </c>
      <c r="H36" s="43">
        <v>36</v>
      </c>
      <c r="I36" s="44">
        <v>-30696.703474000002</v>
      </c>
      <c r="J36" s="74">
        <v>-5.8749999999999997E-2</v>
      </c>
      <c r="K36" s="44">
        <v>-64</v>
      </c>
      <c r="L36" s="44">
        <v>10553.446873999999</v>
      </c>
      <c r="M36" s="66">
        <v>-0.12651399999999999</v>
      </c>
      <c r="N36" s="43">
        <v>0</v>
      </c>
      <c r="O36" s="44">
        <v>0</v>
      </c>
      <c r="P36" s="74">
        <v>0</v>
      </c>
    </row>
    <row r="37" spans="1:16" ht="15" customHeight="1" x14ac:dyDescent="0.25">
      <c r="A37" s="102"/>
      <c r="B37" s="105"/>
      <c r="C37" s="84" t="s">
        <v>51</v>
      </c>
      <c r="D37" s="44">
        <v>-3</v>
      </c>
      <c r="E37" s="44">
        <v>0</v>
      </c>
      <c r="F37" s="44">
        <v>417.65218900000002</v>
      </c>
      <c r="G37" s="66">
        <v>-0.216978</v>
      </c>
      <c r="H37" s="43">
        <v>22</v>
      </c>
      <c r="I37" s="44">
        <v>-19302.514288999999</v>
      </c>
      <c r="J37" s="74">
        <v>-0.38043500000000002</v>
      </c>
      <c r="K37" s="44">
        <v>-25</v>
      </c>
      <c r="L37" s="44">
        <v>10565.842048</v>
      </c>
      <c r="M37" s="66">
        <v>-9.0672000000000003E-2</v>
      </c>
      <c r="N37" s="43">
        <v>0</v>
      </c>
      <c r="O37" s="44">
        <v>0</v>
      </c>
      <c r="P37" s="74">
        <v>0</v>
      </c>
    </row>
    <row r="38" spans="1:16" s="3" customFormat="1" ht="15" customHeight="1" x14ac:dyDescent="0.25">
      <c r="A38" s="102"/>
      <c r="B38" s="105"/>
      <c r="C38" s="84" t="s">
        <v>52</v>
      </c>
      <c r="D38" s="35">
        <v>-40</v>
      </c>
      <c r="E38" s="35">
        <v>0</v>
      </c>
      <c r="F38" s="35">
        <v>-7507.6463990000002</v>
      </c>
      <c r="G38" s="68">
        <v>-0.31605100000000003</v>
      </c>
      <c r="H38" s="43">
        <v>12</v>
      </c>
      <c r="I38" s="44">
        <v>-16566.341548</v>
      </c>
      <c r="J38" s="74">
        <v>-0.19007599999999999</v>
      </c>
      <c r="K38" s="35">
        <v>-52</v>
      </c>
      <c r="L38" s="35">
        <v>-1707.425729</v>
      </c>
      <c r="M38" s="68">
        <v>-0.31184200000000001</v>
      </c>
      <c r="N38" s="43">
        <v>0</v>
      </c>
      <c r="O38" s="44">
        <v>0</v>
      </c>
      <c r="P38" s="74">
        <v>0</v>
      </c>
    </row>
    <row r="39" spans="1:16" ht="15" customHeight="1" x14ac:dyDescent="0.25">
      <c r="A39" s="102"/>
      <c r="B39" s="105"/>
      <c r="C39" s="84" t="s">
        <v>53</v>
      </c>
      <c r="D39" s="44">
        <v>-45</v>
      </c>
      <c r="E39" s="44">
        <v>0</v>
      </c>
      <c r="F39" s="44">
        <v>2322.5989279999999</v>
      </c>
      <c r="G39" s="66">
        <v>1.806E-2</v>
      </c>
      <c r="H39" s="43">
        <v>-7</v>
      </c>
      <c r="I39" s="44">
        <v>-15854.425252000001</v>
      </c>
      <c r="J39" s="74">
        <v>5.9524000000000001E-2</v>
      </c>
      <c r="K39" s="44">
        <v>-38</v>
      </c>
      <c r="L39" s="44">
        <v>11707.403951</v>
      </c>
      <c r="M39" s="66">
        <v>4.6546999999999998E-2</v>
      </c>
      <c r="N39" s="43">
        <v>0</v>
      </c>
      <c r="O39" s="44">
        <v>0</v>
      </c>
      <c r="P39" s="74">
        <v>0</v>
      </c>
    </row>
    <row r="40" spans="1:16" ht="15" customHeight="1" x14ac:dyDescent="0.25">
      <c r="A40" s="102"/>
      <c r="B40" s="105"/>
      <c r="C40" s="84" t="s">
        <v>54</v>
      </c>
      <c r="D40" s="44">
        <v>-55</v>
      </c>
      <c r="E40" s="44">
        <v>0</v>
      </c>
      <c r="F40" s="44">
        <v>8463.1457140000002</v>
      </c>
      <c r="G40" s="66">
        <v>-0.22031000000000001</v>
      </c>
      <c r="H40" s="43">
        <v>-16</v>
      </c>
      <c r="I40" s="44">
        <v>16042.364592</v>
      </c>
      <c r="J40" s="74">
        <v>-3.5714000000000003E-2</v>
      </c>
      <c r="K40" s="44">
        <v>-39</v>
      </c>
      <c r="L40" s="44">
        <v>1920.4739500000001</v>
      </c>
      <c r="M40" s="66">
        <v>-0.30568200000000001</v>
      </c>
      <c r="N40" s="43">
        <v>0</v>
      </c>
      <c r="O40" s="44">
        <v>0</v>
      </c>
      <c r="P40" s="74">
        <v>0</v>
      </c>
    </row>
    <row r="41" spans="1:16" ht="15" customHeight="1" x14ac:dyDescent="0.25">
      <c r="A41" s="102"/>
      <c r="B41" s="105"/>
      <c r="C41" s="84" t="s">
        <v>55</v>
      </c>
      <c r="D41" s="44">
        <v>-67</v>
      </c>
      <c r="E41" s="44">
        <v>0</v>
      </c>
      <c r="F41" s="44">
        <v>-20495.002139</v>
      </c>
      <c r="G41" s="66">
        <v>-0.42307699999999998</v>
      </c>
      <c r="H41" s="43">
        <v>-19</v>
      </c>
      <c r="I41" s="44">
        <v>-15068.513279999999</v>
      </c>
      <c r="J41" s="74">
        <v>-8.3333000000000004E-2</v>
      </c>
      <c r="K41" s="44">
        <v>-48</v>
      </c>
      <c r="L41" s="44">
        <v>-24053.564946999999</v>
      </c>
      <c r="M41" s="66">
        <v>-0.55357100000000004</v>
      </c>
      <c r="N41" s="43">
        <v>0</v>
      </c>
      <c r="O41" s="44">
        <v>0</v>
      </c>
      <c r="P41" s="74">
        <v>0</v>
      </c>
    </row>
    <row r="42" spans="1:16" s="3" customFormat="1" ht="15" customHeight="1" x14ac:dyDescent="0.25">
      <c r="A42" s="102"/>
      <c r="B42" s="105"/>
      <c r="C42" s="84" t="s">
        <v>56</v>
      </c>
      <c r="D42" s="35">
        <v>-92</v>
      </c>
      <c r="E42" s="35">
        <v>0</v>
      </c>
      <c r="F42" s="35">
        <v>-49113.205956999998</v>
      </c>
      <c r="G42" s="68">
        <v>-0.50143700000000002</v>
      </c>
      <c r="H42" s="43">
        <v>-15</v>
      </c>
      <c r="I42" s="44">
        <v>-16221.911275</v>
      </c>
      <c r="J42" s="74">
        <v>-2.8570999999999999E-2</v>
      </c>
      <c r="K42" s="35">
        <v>-77</v>
      </c>
      <c r="L42" s="35">
        <v>-47839.927939000001</v>
      </c>
      <c r="M42" s="68">
        <v>-0.515432</v>
      </c>
      <c r="N42" s="43">
        <v>0</v>
      </c>
      <c r="O42" s="44">
        <v>0</v>
      </c>
      <c r="P42" s="74">
        <v>0</v>
      </c>
    </row>
    <row r="43" spans="1:16" s="3" customFormat="1" ht="15" customHeight="1" x14ac:dyDescent="0.25">
      <c r="A43" s="103"/>
      <c r="B43" s="106"/>
      <c r="C43" s="85" t="s">
        <v>9</v>
      </c>
      <c r="D43" s="46">
        <v>-128</v>
      </c>
      <c r="E43" s="46">
        <v>0</v>
      </c>
      <c r="F43" s="46">
        <v>-10149.982120999999</v>
      </c>
      <c r="G43" s="67">
        <v>-0.16903899999999999</v>
      </c>
      <c r="H43" s="87">
        <v>239</v>
      </c>
      <c r="I43" s="46">
        <v>-20492.883682</v>
      </c>
      <c r="J43" s="75">
        <v>-8.1622E-2</v>
      </c>
      <c r="K43" s="46">
        <v>-367</v>
      </c>
      <c r="L43" s="46">
        <v>-8104.1687540000003</v>
      </c>
      <c r="M43" s="67">
        <v>-0.20208699999999999</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8</v>
      </c>
      <c r="E45" s="53">
        <v>3.0651000000000001E-2</v>
      </c>
      <c r="F45" s="44">
        <v>116840.375</v>
      </c>
      <c r="G45" s="66">
        <v>0.75</v>
      </c>
      <c r="H45" s="43">
        <v>3</v>
      </c>
      <c r="I45" s="44">
        <v>104024.333333</v>
      </c>
      <c r="J45" s="74">
        <v>0.66666700000000001</v>
      </c>
      <c r="K45" s="44">
        <v>5</v>
      </c>
      <c r="L45" s="44">
        <v>124530</v>
      </c>
      <c r="M45" s="66">
        <v>0.8</v>
      </c>
      <c r="N45" s="43">
        <v>0</v>
      </c>
      <c r="O45" s="44">
        <v>0</v>
      </c>
      <c r="P45" s="74">
        <v>0</v>
      </c>
    </row>
    <row r="46" spans="1:16" ht="15" customHeight="1" x14ac:dyDescent="0.25">
      <c r="A46" s="102"/>
      <c r="B46" s="105"/>
      <c r="C46" s="84" t="s">
        <v>48</v>
      </c>
      <c r="D46" s="44">
        <v>71</v>
      </c>
      <c r="E46" s="53">
        <v>4.7113000000000002E-2</v>
      </c>
      <c r="F46" s="44">
        <v>91133.887323999996</v>
      </c>
      <c r="G46" s="66">
        <v>0.15493000000000001</v>
      </c>
      <c r="H46" s="43">
        <v>36</v>
      </c>
      <c r="I46" s="44">
        <v>88719.25</v>
      </c>
      <c r="J46" s="74">
        <v>0.111111</v>
      </c>
      <c r="K46" s="44">
        <v>35</v>
      </c>
      <c r="L46" s="44">
        <v>93617.514286000005</v>
      </c>
      <c r="M46" s="66">
        <v>0.2</v>
      </c>
      <c r="N46" s="43">
        <v>0</v>
      </c>
      <c r="O46" s="44">
        <v>0</v>
      </c>
      <c r="P46" s="74">
        <v>0</v>
      </c>
    </row>
    <row r="47" spans="1:16" ht="15" customHeight="1" x14ac:dyDescent="0.25">
      <c r="A47" s="102"/>
      <c r="B47" s="105"/>
      <c r="C47" s="84" t="s">
        <v>49</v>
      </c>
      <c r="D47" s="44">
        <v>186</v>
      </c>
      <c r="E47" s="53">
        <v>6.6931000000000004E-2</v>
      </c>
      <c r="F47" s="44">
        <v>119090.14516099999</v>
      </c>
      <c r="G47" s="66">
        <v>0.43548399999999998</v>
      </c>
      <c r="H47" s="43">
        <v>80</v>
      </c>
      <c r="I47" s="44">
        <v>126067.91250000001</v>
      </c>
      <c r="J47" s="74">
        <v>0.42499999999999999</v>
      </c>
      <c r="K47" s="44">
        <v>106</v>
      </c>
      <c r="L47" s="44">
        <v>113823.90566</v>
      </c>
      <c r="M47" s="66">
        <v>0.44339600000000001</v>
      </c>
      <c r="N47" s="43">
        <v>0</v>
      </c>
      <c r="O47" s="44">
        <v>0</v>
      </c>
      <c r="P47" s="74">
        <v>0</v>
      </c>
    </row>
    <row r="48" spans="1:16" ht="15" customHeight="1" x14ac:dyDescent="0.25">
      <c r="A48" s="102"/>
      <c r="B48" s="105"/>
      <c r="C48" s="84" t="s">
        <v>50</v>
      </c>
      <c r="D48" s="44">
        <v>177</v>
      </c>
      <c r="E48" s="53">
        <v>6.1098E-2</v>
      </c>
      <c r="F48" s="44">
        <v>136504.82485899999</v>
      </c>
      <c r="G48" s="66">
        <v>0.69491499999999995</v>
      </c>
      <c r="H48" s="43">
        <v>84</v>
      </c>
      <c r="I48" s="44">
        <v>135040.01190499999</v>
      </c>
      <c r="J48" s="74">
        <v>0.58333299999999999</v>
      </c>
      <c r="K48" s="44">
        <v>93</v>
      </c>
      <c r="L48" s="44">
        <v>137827.88172</v>
      </c>
      <c r="M48" s="66">
        <v>0.79569900000000005</v>
      </c>
      <c r="N48" s="43">
        <v>0</v>
      </c>
      <c r="O48" s="44">
        <v>0</v>
      </c>
      <c r="P48" s="74">
        <v>0</v>
      </c>
    </row>
    <row r="49" spans="1:16" ht="15" customHeight="1" x14ac:dyDescent="0.25">
      <c r="A49" s="102"/>
      <c r="B49" s="105"/>
      <c r="C49" s="84" t="s">
        <v>51</v>
      </c>
      <c r="D49" s="44">
        <v>157</v>
      </c>
      <c r="E49" s="53">
        <v>6.0083999999999999E-2</v>
      </c>
      <c r="F49" s="44">
        <v>153294.286624</v>
      </c>
      <c r="G49" s="66">
        <v>0.96815300000000004</v>
      </c>
      <c r="H49" s="43">
        <v>59</v>
      </c>
      <c r="I49" s="44">
        <v>157693.38983100001</v>
      </c>
      <c r="J49" s="74">
        <v>0.84745800000000004</v>
      </c>
      <c r="K49" s="44">
        <v>98</v>
      </c>
      <c r="L49" s="44">
        <v>150645.84693900001</v>
      </c>
      <c r="M49" s="66">
        <v>1.040816</v>
      </c>
      <c r="N49" s="43">
        <v>0</v>
      </c>
      <c r="O49" s="44">
        <v>0</v>
      </c>
      <c r="P49" s="74">
        <v>0</v>
      </c>
    </row>
    <row r="50" spans="1:16" s="3" customFormat="1" ht="15" customHeight="1" x14ac:dyDescent="0.25">
      <c r="A50" s="102"/>
      <c r="B50" s="105"/>
      <c r="C50" s="84" t="s">
        <v>52</v>
      </c>
      <c r="D50" s="35">
        <v>94</v>
      </c>
      <c r="E50" s="55">
        <v>4.0763000000000001E-2</v>
      </c>
      <c r="F50" s="35">
        <v>146390.829787</v>
      </c>
      <c r="G50" s="68">
        <v>0.86170199999999997</v>
      </c>
      <c r="H50" s="43">
        <v>32</v>
      </c>
      <c r="I50" s="44">
        <v>151183.40625</v>
      </c>
      <c r="J50" s="74">
        <v>0.78125</v>
      </c>
      <c r="K50" s="35">
        <v>62</v>
      </c>
      <c r="L50" s="35">
        <v>143917.241935</v>
      </c>
      <c r="M50" s="68">
        <v>0.90322599999999997</v>
      </c>
      <c r="N50" s="43">
        <v>0</v>
      </c>
      <c r="O50" s="44">
        <v>0</v>
      </c>
      <c r="P50" s="74">
        <v>0</v>
      </c>
    </row>
    <row r="51" spans="1:16" ht="15" customHeight="1" x14ac:dyDescent="0.25">
      <c r="A51" s="102"/>
      <c r="B51" s="105"/>
      <c r="C51" s="84" t="s">
        <v>53</v>
      </c>
      <c r="D51" s="44">
        <v>78</v>
      </c>
      <c r="E51" s="53">
        <v>4.2390999999999998E-2</v>
      </c>
      <c r="F51" s="44">
        <v>144994.38461499999</v>
      </c>
      <c r="G51" s="66">
        <v>0.75641000000000003</v>
      </c>
      <c r="H51" s="43">
        <v>25</v>
      </c>
      <c r="I51" s="44">
        <v>132917.84</v>
      </c>
      <c r="J51" s="74">
        <v>0.4</v>
      </c>
      <c r="K51" s="44">
        <v>53</v>
      </c>
      <c r="L51" s="44">
        <v>150690.867925</v>
      </c>
      <c r="M51" s="66">
        <v>0.92452800000000002</v>
      </c>
      <c r="N51" s="43">
        <v>0</v>
      </c>
      <c r="O51" s="44">
        <v>0</v>
      </c>
      <c r="P51" s="74">
        <v>0</v>
      </c>
    </row>
    <row r="52" spans="1:16" ht="15" customHeight="1" x14ac:dyDescent="0.25">
      <c r="A52" s="102"/>
      <c r="B52" s="105"/>
      <c r="C52" s="84" t="s">
        <v>54</v>
      </c>
      <c r="D52" s="44">
        <v>43</v>
      </c>
      <c r="E52" s="53">
        <v>2.4334999999999999E-2</v>
      </c>
      <c r="F52" s="44">
        <v>157227.41860500001</v>
      </c>
      <c r="G52" s="66">
        <v>0.46511599999999997</v>
      </c>
      <c r="H52" s="43">
        <v>15</v>
      </c>
      <c r="I52" s="44">
        <v>148459.93333299999</v>
      </c>
      <c r="J52" s="74">
        <v>0.33333299999999999</v>
      </c>
      <c r="K52" s="44">
        <v>28</v>
      </c>
      <c r="L52" s="44">
        <v>161924.285714</v>
      </c>
      <c r="M52" s="66">
        <v>0.53571400000000002</v>
      </c>
      <c r="N52" s="43">
        <v>0</v>
      </c>
      <c r="O52" s="44">
        <v>0</v>
      </c>
      <c r="P52" s="74">
        <v>0</v>
      </c>
    </row>
    <row r="53" spans="1:16" ht="15" customHeight="1" x14ac:dyDescent="0.25">
      <c r="A53" s="102"/>
      <c r="B53" s="105"/>
      <c r="C53" s="84" t="s">
        <v>55</v>
      </c>
      <c r="D53" s="44">
        <v>16</v>
      </c>
      <c r="E53" s="53">
        <v>1.0973999999999999E-2</v>
      </c>
      <c r="F53" s="44">
        <v>163917.0625</v>
      </c>
      <c r="G53" s="66">
        <v>0.5</v>
      </c>
      <c r="H53" s="43">
        <v>6</v>
      </c>
      <c r="I53" s="44">
        <v>146058.16666700001</v>
      </c>
      <c r="J53" s="74">
        <v>0.16666700000000001</v>
      </c>
      <c r="K53" s="44">
        <v>10</v>
      </c>
      <c r="L53" s="44">
        <v>174632.4</v>
      </c>
      <c r="M53" s="66">
        <v>0.7</v>
      </c>
      <c r="N53" s="43">
        <v>0</v>
      </c>
      <c r="O53" s="44">
        <v>0</v>
      </c>
      <c r="P53" s="74">
        <v>0</v>
      </c>
    </row>
    <row r="54" spans="1:16" s="3" customFormat="1" ht="15" customHeight="1" x14ac:dyDescent="0.25">
      <c r="A54" s="102"/>
      <c r="B54" s="105"/>
      <c r="C54" s="84" t="s">
        <v>56</v>
      </c>
      <c r="D54" s="35">
        <v>5</v>
      </c>
      <c r="E54" s="55">
        <v>2.5460000000000001E-3</v>
      </c>
      <c r="F54" s="35">
        <v>174431.6</v>
      </c>
      <c r="G54" s="68">
        <v>0.6</v>
      </c>
      <c r="H54" s="43">
        <v>2</v>
      </c>
      <c r="I54" s="44">
        <v>138225</v>
      </c>
      <c r="J54" s="74">
        <v>0</v>
      </c>
      <c r="K54" s="35">
        <v>3</v>
      </c>
      <c r="L54" s="35">
        <v>198569.33333299999</v>
      </c>
      <c r="M54" s="68">
        <v>1</v>
      </c>
      <c r="N54" s="43">
        <v>0</v>
      </c>
      <c r="O54" s="44">
        <v>0</v>
      </c>
      <c r="P54" s="74">
        <v>0</v>
      </c>
    </row>
    <row r="55" spans="1:16" s="3" customFormat="1" ht="15" customHeight="1" x14ac:dyDescent="0.25">
      <c r="A55" s="103"/>
      <c r="B55" s="106"/>
      <c r="C55" s="85" t="s">
        <v>9</v>
      </c>
      <c r="D55" s="46">
        <v>835</v>
      </c>
      <c r="E55" s="54">
        <v>4.3019000000000002E-2</v>
      </c>
      <c r="F55" s="46">
        <v>135461.632335</v>
      </c>
      <c r="G55" s="67">
        <v>0.65149699999999999</v>
      </c>
      <c r="H55" s="87">
        <v>342</v>
      </c>
      <c r="I55" s="46">
        <v>133857.26023399999</v>
      </c>
      <c r="J55" s="75">
        <v>0.52631600000000001</v>
      </c>
      <c r="K55" s="46">
        <v>493</v>
      </c>
      <c r="L55" s="46">
        <v>136574.60446199999</v>
      </c>
      <c r="M55" s="67">
        <v>0.73833700000000002</v>
      </c>
      <c r="N55" s="87">
        <v>0</v>
      </c>
      <c r="O55" s="46">
        <v>0</v>
      </c>
      <c r="P55" s="75">
        <v>0</v>
      </c>
    </row>
    <row r="56" spans="1:16" ht="15" customHeight="1" x14ac:dyDescent="0.25">
      <c r="A56" s="101">
        <v>5</v>
      </c>
      <c r="B56" s="104" t="s">
        <v>60</v>
      </c>
      <c r="C56" s="84" t="s">
        <v>46</v>
      </c>
      <c r="D56" s="44">
        <v>18</v>
      </c>
      <c r="E56" s="53">
        <v>1</v>
      </c>
      <c r="F56" s="44">
        <v>48041.611110999998</v>
      </c>
      <c r="G56" s="66">
        <v>5.5556000000000001E-2</v>
      </c>
      <c r="H56" s="43">
        <v>5</v>
      </c>
      <c r="I56" s="44">
        <v>20690</v>
      </c>
      <c r="J56" s="74">
        <v>0</v>
      </c>
      <c r="K56" s="44">
        <v>13</v>
      </c>
      <c r="L56" s="44">
        <v>58561.461538000003</v>
      </c>
      <c r="M56" s="66">
        <v>7.6923000000000005E-2</v>
      </c>
      <c r="N56" s="43">
        <v>0</v>
      </c>
      <c r="O56" s="44">
        <v>0</v>
      </c>
      <c r="P56" s="74">
        <v>0</v>
      </c>
    </row>
    <row r="57" spans="1:16" ht="15" customHeight="1" x14ac:dyDescent="0.25">
      <c r="A57" s="102"/>
      <c r="B57" s="105"/>
      <c r="C57" s="84" t="s">
        <v>47</v>
      </c>
      <c r="D57" s="44">
        <v>261</v>
      </c>
      <c r="E57" s="53">
        <v>1</v>
      </c>
      <c r="F57" s="44">
        <v>68561.685824</v>
      </c>
      <c r="G57" s="66">
        <v>7.6628000000000002E-2</v>
      </c>
      <c r="H57" s="43">
        <v>80</v>
      </c>
      <c r="I57" s="44">
        <v>75919.100000000006</v>
      </c>
      <c r="J57" s="74">
        <v>0.125</v>
      </c>
      <c r="K57" s="44">
        <v>181</v>
      </c>
      <c r="L57" s="44">
        <v>65309.790054999998</v>
      </c>
      <c r="M57" s="66">
        <v>5.5248999999999999E-2</v>
      </c>
      <c r="N57" s="43">
        <v>0</v>
      </c>
      <c r="O57" s="44">
        <v>0</v>
      </c>
      <c r="P57" s="74">
        <v>0</v>
      </c>
    </row>
    <row r="58" spans="1:16" ht="15" customHeight="1" x14ac:dyDescent="0.25">
      <c r="A58" s="102"/>
      <c r="B58" s="105"/>
      <c r="C58" s="84" t="s">
        <v>48</v>
      </c>
      <c r="D58" s="44">
        <v>1507</v>
      </c>
      <c r="E58" s="53">
        <v>1</v>
      </c>
      <c r="F58" s="44">
        <v>81865.040477999995</v>
      </c>
      <c r="G58" s="66">
        <v>9.7545000000000007E-2</v>
      </c>
      <c r="H58" s="43">
        <v>566</v>
      </c>
      <c r="I58" s="44">
        <v>95285.657244000002</v>
      </c>
      <c r="J58" s="74">
        <v>0.111307</v>
      </c>
      <c r="K58" s="44">
        <v>941</v>
      </c>
      <c r="L58" s="44">
        <v>73792.703506999998</v>
      </c>
      <c r="M58" s="66">
        <v>8.9266999999999999E-2</v>
      </c>
      <c r="N58" s="43">
        <v>0</v>
      </c>
      <c r="O58" s="44">
        <v>0</v>
      </c>
      <c r="P58" s="74">
        <v>0</v>
      </c>
    </row>
    <row r="59" spans="1:16" ht="15" customHeight="1" x14ac:dyDescent="0.25">
      <c r="A59" s="102"/>
      <c r="B59" s="105"/>
      <c r="C59" s="84" t="s">
        <v>49</v>
      </c>
      <c r="D59" s="44">
        <v>2779</v>
      </c>
      <c r="E59" s="53">
        <v>1</v>
      </c>
      <c r="F59" s="44">
        <v>102133.316661</v>
      </c>
      <c r="G59" s="66">
        <v>0.28571400000000002</v>
      </c>
      <c r="H59" s="43">
        <v>1044</v>
      </c>
      <c r="I59" s="44">
        <v>118701.478927</v>
      </c>
      <c r="J59" s="74">
        <v>0.334291</v>
      </c>
      <c r="K59" s="44">
        <v>1735</v>
      </c>
      <c r="L59" s="44">
        <v>92163.771181999997</v>
      </c>
      <c r="M59" s="66">
        <v>0.25648399999999999</v>
      </c>
      <c r="N59" s="43">
        <v>0</v>
      </c>
      <c r="O59" s="44">
        <v>0</v>
      </c>
      <c r="P59" s="74">
        <v>0</v>
      </c>
    </row>
    <row r="60" spans="1:16" ht="15" customHeight="1" x14ac:dyDescent="0.25">
      <c r="A60" s="102"/>
      <c r="B60" s="105"/>
      <c r="C60" s="84" t="s">
        <v>50</v>
      </c>
      <c r="D60" s="44">
        <v>2897</v>
      </c>
      <c r="E60" s="53">
        <v>1</v>
      </c>
      <c r="F60" s="44">
        <v>121654.807732</v>
      </c>
      <c r="G60" s="66">
        <v>0.52019300000000002</v>
      </c>
      <c r="H60" s="43">
        <v>1078</v>
      </c>
      <c r="I60" s="44">
        <v>141482.23747699999</v>
      </c>
      <c r="J60" s="74">
        <v>0.53710599999999997</v>
      </c>
      <c r="K60" s="44">
        <v>1819</v>
      </c>
      <c r="L60" s="44">
        <v>109904.412314</v>
      </c>
      <c r="M60" s="66">
        <v>0.51017000000000001</v>
      </c>
      <c r="N60" s="43">
        <v>0</v>
      </c>
      <c r="O60" s="44">
        <v>0</v>
      </c>
      <c r="P60" s="74">
        <v>0</v>
      </c>
    </row>
    <row r="61" spans="1:16" ht="15" customHeight="1" x14ac:dyDescent="0.25">
      <c r="A61" s="102"/>
      <c r="B61" s="105"/>
      <c r="C61" s="84" t="s">
        <v>51</v>
      </c>
      <c r="D61" s="44">
        <v>2613</v>
      </c>
      <c r="E61" s="53">
        <v>1</v>
      </c>
      <c r="F61" s="44">
        <v>135548.47837699999</v>
      </c>
      <c r="G61" s="66">
        <v>0.74665099999999995</v>
      </c>
      <c r="H61" s="43">
        <v>965</v>
      </c>
      <c r="I61" s="44">
        <v>149432.33264199999</v>
      </c>
      <c r="J61" s="74">
        <v>0.66528500000000002</v>
      </c>
      <c r="K61" s="44">
        <v>1648</v>
      </c>
      <c r="L61" s="44">
        <v>127418.672937</v>
      </c>
      <c r="M61" s="66">
        <v>0.794296</v>
      </c>
      <c r="N61" s="43">
        <v>0</v>
      </c>
      <c r="O61" s="44">
        <v>0</v>
      </c>
      <c r="P61" s="74">
        <v>0</v>
      </c>
    </row>
    <row r="62" spans="1:16" s="3" customFormat="1" ht="15" customHeight="1" x14ac:dyDescent="0.25">
      <c r="A62" s="102"/>
      <c r="B62" s="105"/>
      <c r="C62" s="84" t="s">
        <v>52</v>
      </c>
      <c r="D62" s="35">
        <v>2306</v>
      </c>
      <c r="E62" s="55">
        <v>1</v>
      </c>
      <c r="F62" s="35">
        <v>142556.908933</v>
      </c>
      <c r="G62" s="68">
        <v>0.79791800000000002</v>
      </c>
      <c r="H62" s="43">
        <v>842</v>
      </c>
      <c r="I62" s="44">
        <v>149634.346793</v>
      </c>
      <c r="J62" s="74">
        <v>0.59026100000000004</v>
      </c>
      <c r="K62" s="35">
        <v>1464</v>
      </c>
      <c r="L62" s="35">
        <v>138486.415301</v>
      </c>
      <c r="M62" s="68">
        <v>0.91735</v>
      </c>
      <c r="N62" s="43">
        <v>0</v>
      </c>
      <c r="O62" s="44">
        <v>0</v>
      </c>
      <c r="P62" s="74">
        <v>0</v>
      </c>
    </row>
    <row r="63" spans="1:16" ht="15" customHeight="1" x14ac:dyDescent="0.25">
      <c r="A63" s="102"/>
      <c r="B63" s="105"/>
      <c r="C63" s="84" t="s">
        <v>53</v>
      </c>
      <c r="D63" s="44">
        <v>1840</v>
      </c>
      <c r="E63" s="53">
        <v>1</v>
      </c>
      <c r="F63" s="44">
        <v>150254.352174</v>
      </c>
      <c r="G63" s="66">
        <v>0.82608700000000002</v>
      </c>
      <c r="H63" s="43">
        <v>636</v>
      </c>
      <c r="I63" s="44">
        <v>150244.555031</v>
      </c>
      <c r="J63" s="74">
        <v>0.518868</v>
      </c>
      <c r="K63" s="44">
        <v>1204</v>
      </c>
      <c r="L63" s="44">
        <v>150259.527409</v>
      </c>
      <c r="M63" s="66">
        <v>0.98837200000000003</v>
      </c>
      <c r="N63" s="43">
        <v>0</v>
      </c>
      <c r="O63" s="44">
        <v>0</v>
      </c>
      <c r="P63" s="74">
        <v>0</v>
      </c>
    </row>
    <row r="64" spans="1:16" ht="15" customHeight="1" x14ac:dyDescent="0.25">
      <c r="A64" s="102"/>
      <c r="B64" s="105"/>
      <c r="C64" s="84" t="s">
        <v>54</v>
      </c>
      <c r="D64" s="44">
        <v>1767</v>
      </c>
      <c r="E64" s="53">
        <v>1</v>
      </c>
      <c r="F64" s="44">
        <v>155897.50707399999</v>
      </c>
      <c r="G64" s="66">
        <v>0.71986399999999995</v>
      </c>
      <c r="H64" s="43">
        <v>619</v>
      </c>
      <c r="I64" s="44">
        <v>156505.463651</v>
      </c>
      <c r="J64" s="74">
        <v>0.41195500000000002</v>
      </c>
      <c r="K64" s="44">
        <v>1148</v>
      </c>
      <c r="L64" s="44">
        <v>155569.69773499999</v>
      </c>
      <c r="M64" s="66">
        <v>0.88588900000000004</v>
      </c>
      <c r="N64" s="43">
        <v>0</v>
      </c>
      <c r="O64" s="44">
        <v>0</v>
      </c>
      <c r="P64" s="74">
        <v>0</v>
      </c>
    </row>
    <row r="65" spans="1:16" ht="15" customHeight="1" x14ac:dyDescent="0.25">
      <c r="A65" s="102"/>
      <c r="B65" s="105"/>
      <c r="C65" s="84" t="s">
        <v>55</v>
      </c>
      <c r="D65" s="44">
        <v>1458</v>
      </c>
      <c r="E65" s="53">
        <v>1</v>
      </c>
      <c r="F65" s="44">
        <v>166420.664609</v>
      </c>
      <c r="G65" s="66">
        <v>0.61591200000000002</v>
      </c>
      <c r="H65" s="43">
        <v>466</v>
      </c>
      <c r="I65" s="44">
        <v>159130.01073000001</v>
      </c>
      <c r="J65" s="74">
        <v>0.23605200000000001</v>
      </c>
      <c r="K65" s="44">
        <v>992</v>
      </c>
      <c r="L65" s="44">
        <v>169845.508065</v>
      </c>
      <c r="M65" s="66">
        <v>0.79435500000000003</v>
      </c>
      <c r="N65" s="43">
        <v>0</v>
      </c>
      <c r="O65" s="44">
        <v>0</v>
      </c>
      <c r="P65" s="74">
        <v>0</v>
      </c>
    </row>
    <row r="66" spans="1:16" s="3" customFormat="1" ht="15" customHeight="1" x14ac:dyDescent="0.25">
      <c r="A66" s="102"/>
      <c r="B66" s="105"/>
      <c r="C66" s="84" t="s">
        <v>56</v>
      </c>
      <c r="D66" s="35">
        <v>1964</v>
      </c>
      <c r="E66" s="55">
        <v>1</v>
      </c>
      <c r="F66" s="35">
        <v>189834.48930799999</v>
      </c>
      <c r="G66" s="68">
        <v>0.42973499999999998</v>
      </c>
      <c r="H66" s="43">
        <v>682</v>
      </c>
      <c r="I66" s="44">
        <v>165938.42228699999</v>
      </c>
      <c r="J66" s="74">
        <v>6.1584E-2</v>
      </c>
      <c r="K66" s="35">
        <v>1282</v>
      </c>
      <c r="L66" s="35">
        <v>202546.74961</v>
      </c>
      <c r="M66" s="68">
        <v>0.62558499999999995</v>
      </c>
      <c r="N66" s="43">
        <v>0</v>
      </c>
      <c r="O66" s="44">
        <v>0</v>
      </c>
      <c r="P66" s="74">
        <v>0</v>
      </c>
    </row>
    <row r="67" spans="1:16" s="3" customFormat="1" ht="15" customHeight="1" x14ac:dyDescent="0.25">
      <c r="A67" s="103"/>
      <c r="B67" s="106"/>
      <c r="C67" s="85" t="s">
        <v>9</v>
      </c>
      <c r="D67" s="46">
        <v>19410</v>
      </c>
      <c r="E67" s="54">
        <v>1</v>
      </c>
      <c r="F67" s="46">
        <v>135431.83951600001</v>
      </c>
      <c r="G67" s="67">
        <v>0.55610499999999996</v>
      </c>
      <c r="H67" s="87">
        <v>6983</v>
      </c>
      <c r="I67" s="46">
        <v>141271.972648</v>
      </c>
      <c r="J67" s="75">
        <v>0.41200100000000001</v>
      </c>
      <c r="K67" s="46">
        <v>12427</v>
      </c>
      <c r="L67" s="46">
        <v>132150.14243199999</v>
      </c>
      <c r="M67" s="67">
        <v>0.63708100000000001</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30" priority="30" operator="notEqual">
      <formula>H8+K8+N8</formula>
    </cfRule>
  </conditionalFormatting>
  <conditionalFormatting sqref="D20:D30">
    <cfRule type="cellIs" dxfId="129" priority="29" operator="notEqual">
      <formula>H20+K20+N20</formula>
    </cfRule>
  </conditionalFormatting>
  <conditionalFormatting sqref="D32:D42">
    <cfRule type="cellIs" dxfId="128" priority="28" operator="notEqual">
      <formula>H32+K32+N32</formula>
    </cfRule>
  </conditionalFormatting>
  <conditionalFormatting sqref="D44:D54">
    <cfRule type="cellIs" dxfId="127" priority="27" operator="notEqual">
      <formula>H44+K44+N44</formula>
    </cfRule>
  </conditionalFormatting>
  <conditionalFormatting sqref="D56:D66">
    <cfRule type="cellIs" dxfId="126" priority="26" operator="notEqual">
      <formula>H56+K56+N56</formula>
    </cfRule>
  </conditionalFormatting>
  <conditionalFormatting sqref="D19">
    <cfRule type="cellIs" dxfId="125" priority="25" operator="notEqual">
      <formula>SUM(D8:D18)</formula>
    </cfRule>
  </conditionalFormatting>
  <conditionalFormatting sqref="D31">
    <cfRule type="cellIs" dxfId="124" priority="24" operator="notEqual">
      <formula>H31+K31+N31</formula>
    </cfRule>
  </conditionalFormatting>
  <conditionalFormatting sqref="D31">
    <cfRule type="cellIs" dxfId="123" priority="23" operator="notEqual">
      <formula>SUM(D20:D30)</formula>
    </cfRule>
  </conditionalFormatting>
  <conditionalFormatting sqref="D43">
    <cfRule type="cellIs" dxfId="122" priority="22" operator="notEqual">
      <formula>H43+K43+N43</formula>
    </cfRule>
  </conditionalFormatting>
  <conditionalFormatting sqref="D43">
    <cfRule type="cellIs" dxfId="121" priority="21" operator="notEqual">
      <formula>SUM(D32:D42)</formula>
    </cfRule>
  </conditionalFormatting>
  <conditionalFormatting sqref="D55">
    <cfRule type="cellIs" dxfId="120" priority="20" operator="notEqual">
      <formula>H55+K55+N55</formula>
    </cfRule>
  </conditionalFormatting>
  <conditionalFormatting sqref="D55">
    <cfRule type="cellIs" dxfId="119" priority="19" operator="notEqual">
      <formula>SUM(D44:D54)</formula>
    </cfRule>
  </conditionalFormatting>
  <conditionalFormatting sqref="D67">
    <cfRule type="cellIs" dxfId="118" priority="18" operator="notEqual">
      <formula>H67+K67+N67</formula>
    </cfRule>
  </conditionalFormatting>
  <conditionalFormatting sqref="D67">
    <cfRule type="cellIs" dxfId="117" priority="17" operator="notEqual">
      <formula>SUM(D56:D66)</formula>
    </cfRule>
  </conditionalFormatting>
  <conditionalFormatting sqref="H19">
    <cfRule type="cellIs" dxfId="116" priority="16" operator="notEqual">
      <formula>SUM(H8:H18)</formula>
    </cfRule>
  </conditionalFormatting>
  <conditionalFormatting sqref="K19">
    <cfRule type="cellIs" dxfId="115" priority="15" operator="notEqual">
      <formula>SUM(K8:K18)</formula>
    </cfRule>
  </conditionalFormatting>
  <conditionalFormatting sqref="N19">
    <cfRule type="cellIs" dxfId="114" priority="14" operator="notEqual">
      <formula>SUM(N8:N18)</formula>
    </cfRule>
  </conditionalFormatting>
  <conditionalFormatting sqref="H31">
    <cfRule type="cellIs" dxfId="113" priority="13" operator="notEqual">
      <formula>SUM(H20:H30)</formula>
    </cfRule>
  </conditionalFormatting>
  <conditionalFormatting sqref="K31">
    <cfRule type="cellIs" dxfId="112" priority="12" operator="notEqual">
      <formula>SUM(K20:K30)</formula>
    </cfRule>
  </conditionalFormatting>
  <conditionalFormatting sqref="N31">
    <cfRule type="cellIs" dxfId="111" priority="11" operator="notEqual">
      <formula>SUM(N20:N30)</formula>
    </cfRule>
  </conditionalFormatting>
  <conditionalFormatting sqref="H43">
    <cfRule type="cellIs" dxfId="110" priority="10" operator="notEqual">
      <formula>SUM(H32:H42)</formula>
    </cfRule>
  </conditionalFormatting>
  <conditionalFormatting sqref="K43">
    <cfRule type="cellIs" dxfId="109" priority="9" operator="notEqual">
      <formula>SUM(K32:K42)</formula>
    </cfRule>
  </conditionalFormatting>
  <conditionalFormatting sqref="N43">
    <cfRule type="cellIs" dxfId="108" priority="8" operator="notEqual">
      <formula>SUM(N32:N42)</formula>
    </cfRule>
  </conditionalFormatting>
  <conditionalFormatting sqref="H55">
    <cfRule type="cellIs" dxfId="107" priority="7" operator="notEqual">
      <formula>SUM(H44:H54)</formula>
    </cfRule>
  </conditionalFormatting>
  <conditionalFormatting sqref="K55">
    <cfRule type="cellIs" dxfId="106" priority="6" operator="notEqual">
      <formula>SUM(K44:K54)</formula>
    </cfRule>
  </conditionalFormatting>
  <conditionalFormatting sqref="N55">
    <cfRule type="cellIs" dxfId="105" priority="5" operator="notEqual">
      <formula>SUM(N44:N54)</formula>
    </cfRule>
  </conditionalFormatting>
  <conditionalFormatting sqref="H67">
    <cfRule type="cellIs" dxfId="104" priority="4" operator="notEqual">
      <formula>SUM(H56:H66)</formula>
    </cfRule>
  </conditionalFormatting>
  <conditionalFormatting sqref="K67">
    <cfRule type="cellIs" dxfId="103" priority="3" operator="notEqual">
      <formula>SUM(K56:K66)</formula>
    </cfRule>
  </conditionalFormatting>
  <conditionalFormatting sqref="N67">
    <cfRule type="cellIs" dxfId="102" priority="2" operator="notEqual">
      <formula>SUM(N56:N66)</formula>
    </cfRule>
  </conditionalFormatting>
  <conditionalFormatting sqref="D32:D43">
    <cfRule type="cellIs" dxfId="1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76</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332</v>
      </c>
      <c r="E8" s="53">
        <v>0.20096900000000001</v>
      </c>
      <c r="F8" s="44">
        <v>61111.926625</v>
      </c>
      <c r="G8" s="66">
        <v>9.6385999999999999E-2</v>
      </c>
      <c r="H8" s="43">
        <v>92</v>
      </c>
      <c r="I8" s="44">
        <v>72813.400781999997</v>
      </c>
      <c r="J8" s="74">
        <v>0.17391300000000001</v>
      </c>
      <c r="K8" s="44">
        <v>240</v>
      </c>
      <c r="L8" s="44">
        <v>56626.361531000002</v>
      </c>
      <c r="M8" s="66">
        <v>6.6667000000000004E-2</v>
      </c>
      <c r="N8" s="43">
        <v>0</v>
      </c>
      <c r="O8" s="44">
        <v>0</v>
      </c>
      <c r="P8" s="74">
        <v>0</v>
      </c>
    </row>
    <row r="9" spans="1:16" ht="15" customHeight="1" x14ac:dyDescent="0.25">
      <c r="A9" s="102"/>
      <c r="B9" s="105"/>
      <c r="C9" s="84" t="s">
        <v>47</v>
      </c>
      <c r="D9" s="44">
        <v>6270</v>
      </c>
      <c r="E9" s="53">
        <v>0.27704099999999998</v>
      </c>
      <c r="F9" s="44">
        <v>66210.694772000003</v>
      </c>
      <c r="G9" s="66">
        <v>8.5646E-2</v>
      </c>
      <c r="H9" s="43">
        <v>1202</v>
      </c>
      <c r="I9" s="44">
        <v>94100.076312999998</v>
      </c>
      <c r="J9" s="74">
        <v>0.19633900000000001</v>
      </c>
      <c r="K9" s="44">
        <v>5068</v>
      </c>
      <c r="L9" s="44">
        <v>59596.046664000001</v>
      </c>
      <c r="M9" s="66">
        <v>5.9392E-2</v>
      </c>
      <c r="N9" s="43">
        <v>0</v>
      </c>
      <c r="O9" s="44">
        <v>0</v>
      </c>
      <c r="P9" s="74">
        <v>0</v>
      </c>
    </row>
    <row r="10" spans="1:16" ht="15" customHeight="1" x14ac:dyDescent="0.25">
      <c r="A10" s="102"/>
      <c r="B10" s="105"/>
      <c r="C10" s="84" t="s">
        <v>48</v>
      </c>
      <c r="D10" s="44">
        <v>15111</v>
      </c>
      <c r="E10" s="53">
        <v>0.11773699999999999</v>
      </c>
      <c r="F10" s="44">
        <v>82387.420219000007</v>
      </c>
      <c r="G10" s="66">
        <v>0.16458200000000001</v>
      </c>
      <c r="H10" s="43">
        <v>4298</v>
      </c>
      <c r="I10" s="44">
        <v>110239.29821199999</v>
      </c>
      <c r="J10" s="74">
        <v>0.259656</v>
      </c>
      <c r="K10" s="44">
        <v>10813</v>
      </c>
      <c r="L10" s="44">
        <v>71316.730160000006</v>
      </c>
      <c r="M10" s="66">
        <v>0.12679199999999999</v>
      </c>
      <c r="N10" s="43">
        <v>0</v>
      </c>
      <c r="O10" s="44">
        <v>0</v>
      </c>
      <c r="P10" s="74">
        <v>0</v>
      </c>
    </row>
    <row r="11" spans="1:16" ht="15" customHeight="1" x14ac:dyDescent="0.25">
      <c r="A11" s="102"/>
      <c r="B11" s="105"/>
      <c r="C11" s="84" t="s">
        <v>49</v>
      </c>
      <c r="D11" s="44">
        <v>16626</v>
      </c>
      <c r="E11" s="53">
        <v>8.0992999999999996E-2</v>
      </c>
      <c r="F11" s="44">
        <v>104546.362481</v>
      </c>
      <c r="G11" s="66">
        <v>0.33471699999999999</v>
      </c>
      <c r="H11" s="43">
        <v>4959</v>
      </c>
      <c r="I11" s="44">
        <v>142663.20749199999</v>
      </c>
      <c r="J11" s="74">
        <v>0.441218</v>
      </c>
      <c r="K11" s="44">
        <v>11667</v>
      </c>
      <c r="L11" s="44">
        <v>88344.988142000002</v>
      </c>
      <c r="M11" s="66">
        <v>0.28944900000000001</v>
      </c>
      <c r="N11" s="43">
        <v>0</v>
      </c>
      <c r="O11" s="44">
        <v>0</v>
      </c>
      <c r="P11" s="74">
        <v>0</v>
      </c>
    </row>
    <row r="12" spans="1:16" ht="15" customHeight="1" x14ac:dyDescent="0.25">
      <c r="A12" s="102"/>
      <c r="B12" s="105"/>
      <c r="C12" s="84" t="s">
        <v>50</v>
      </c>
      <c r="D12" s="44">
        <v>12608</v>
      </c>
      <c r="E12" s="53">
        <v>6.8912000000000001E-2</v>
      </c>
      <c r="F12" s="44">
        <v>126914.131821</v>
      </c>
      <c r="G12" s="66">
        <v>0.57630099999999995</v>
      </c>
      <c r="H12" s="43">
        <v>3893</v>
      </c>
      <c r="I12" s="44">
        <v>171400.91345200001</v>
      </c>
      <c r="J12" s="74">
        <v>0.66529700000000003</v>
      </c>
      <c r="K12" s="44">
        <v>8715</v>
      </c>
      <c r="L12" s="44">
        <v>107041.83797199999</v>
      </c>
      <c r="M12" s="66">
        <v>0.53654599999999997</v>
      </c>
      <c r="N12" s="43">
        <v>0</v>
      </c>
      <c r="O12" s="44">
        <v>0</v>
      </c>
      <c r="P12" s="74">
        <v>0</v>
      </c>
    </row>
    <row r="13" spans="1:16" ht="15" customHeight="1" x14ac:dyDescent="0.25">
      <c r="A13" s="102"/>
      <c r="B13" s="105"/>
      <c r="C13" s="84" t="s">
        <v>51</v>
      </c>
      <c r="D13" s="44">
        <v>9109</v>
      </c>
      <c r="E13" s="53">
        <v>6.0110999999999998E-2</v>
      </c>
      <c r="F13" s="44">
        <v>138022.47344500001</v>
      </c>
      <c r="G13" s="66">
        <v>0.750247</v>
      </c>
      <c r="H13" s="43">
        <v>2882</v>
      </c>
      <c r="I13" s="44">
        <v>171874.422196</v>
      </c>
      <c r="J13" s="74">
        <v>0.80187399999999998</v>
      </c>
      <c r="K13" s="44">
        <v>6227</v>
      </c>
      <c r="L13" s="44">
        <v>122355.006559</v>
      </c>
      <c r="M13" s="66">
        <v>0.72635300000000003</v>
      </c>
      <c r="N13" s="43">
        <v>0</v>
      </c>
      <c r="O13" s="44">
        <v>0</v>
      </c>
      <c r="P13" s="74">
        <v>0</v>
      </c>
    </row>
    <row r="14" spans="1:16" s="3" customFormat="1" ht="15" customHeight="1" x14ac:dyDescent="0.25">
      <c r="A14" s="102"/>
      <c r="B14" s="105"/>
      <c r="C14" s="84" t="s">
        <v>52</v>
      </c>
      <c r="D14" s="35">
        <v>7578</v>
      </c>
      <c r="E14" s="55">
        <v>5.8222000000000003E-2</v>
      </c>
      <c r="F14" s="35">
        <v>138154.70456700001</v>
      </c>
      <c r="G14" s="68">
        <v>0.78213200000000005</v>
      </c>
      <c r="H14" s="43">
        <v>2340</v>
      </c>
      <c r="I14" s="44">
        <v>157296.21249000001</v>
      </c>
      <c r="J14" s="74">
        <v>0.70940199999999998</v>
      </c>
      <c r="K14" s="35">
        <v>5238</v>
      </c>
      <c r="L14" s="35">
        <v>129603.515461</v>
      </c>
      <c r="M14" s="68">
        <v>0.81462400000000001</v>
      </c>
      <c r="N14" s="43">
        <v>0</v>
      </c>
      <c r="O14" s="44">
        <v>0</v>
      </c>
      <c r="P14" s="74">
        <v>0</v>
      </c>
    </row>
    <row r="15" spans="1:16" ht="15" customHeight="1" x14ac:dyDescent="0.25">
      <c r="A15" s="102"/>
      <c r="B15" s="105"/>
      <c r="C15" s="84" t="s">
        <v>53</v>
      </c>
      <c r="D15" s="44">
        <v>5594</v>
      </c>
      <c r="E15" s="53">
        <v>5.4530000000000002E-2</v>
      </c>
      <c r="F15" s="44">
        <v>137458.04715999999</v>
      </c>
      <c r="G15" s="66">
        <v>0.69985699999999995</v>
      </c>
      <c r="H15" s="43">
        <v>1682</v>
      </c>
      <c r="I15" s="44">
        <v>143347.92709000001</v>
      </c>
      <c r="J15" s="74">
        <v>0.48989300000000002</v>
      </c>
      <c r="K15" s="44">
        <v>3912</v>
      </c>
      <c r="L15" s="44">
        <v>134925.63968399999</v>
      </c>
      <c r="M15" s="66">
        <v>0.79013299999999997</v>
      </c>
      <c r="N15" s="43">
        <v>0</v>
      </c>
      <c r="O15" s="44">
        <v>0</v>
      </c>
      <c r="P15" s="74">
        <v>0</v>
      </c>
    </row>
    <row r="16" spans="1:16" ht="15" customHeight="1" x14ac:dyDescent="0.25">
      <c r="A16" s="102"/>
      <c r="B16" s="105"/>
      <c r="C16" s="84" t="s">
        <v>54</v>
      </c>
      <c r="D16" s="44">
        <v>4458</v>
      </c>
      <c r="E16" s="53">
        <v>5.1076000000000003E-2</v>
      </c>
      <c r="F16" s="44">
        <v>144312.30883699999</v>
      </c>
      <c r="G16" s="66">
        <v>0.63593500000000003</v>
      </c>
      <c r="H16" s="43">
        <v>1499</v>
      </c>
      <c r="I16" s="44">
        <v>144587.57222</v>
      </c>
      <c r="J16" s="74">
        <v>0.33288899999999999</v>
      </c>
      <c r="K16" s="44">
        <v>2959</v>
      </c>
      <c r="L16" s="44">
        <v>144172.863143</v>
      </c>
      <c r="M16" s="66">
        <v>0.78945600000000005</v>
      </c>
      <c r="N16" s="43">
        <v>0</v>
      </c>
      <c r="O16" s="44">
        <v>0</v>
      </c>
      <c r="P16" s="74">
        <v>0</v>
      </c>
    </row>
    <row r="17" spans="1:16" ht="15" customHeight="1" x14ac:dyDescent="0.25">
      <c r="A17" s="102"/>
      <c r="B17" s="105"/>
      <c r="C17" s="84" t="s">
        <v>55</v>
      </c>
      <c r="D17" s="44">
        <v>3261</v>
      </c>
      <c r="E17" s="53">
        <v>4.9981999999999999E-2</v>
      </c>
      <c r="F17" s="44">
        <v>150586.28226899999</v>
      </c>
      <c r="G17" s="66">
        <v>0.51579299999999995</v>
      </c>
      <c r="H17" s="43">
        <v>1191</v>
      </c>
      <c r="I17" s="44">
        <v>143397.25671099999</v>
      </c>
      <c r="J17" s="74">
        <v>0.21410599999999999</v>
      </c>
      <c r="K17" s="44">
        <v>2070</v>
      </c>
      <c r="L17" s="44">
        <v>154722.576684</v>
      </c>
      <c r="M17" s="66">
        <v>0.68937199999999998</v>
      </c>
      <c r="N17" s="43">
        <v>0</v>
      </c>
      <c r="O17" s="44">
        <v>0</v>
      </c>
      <c r="P17" s="74">
        <v>0</v>
      </c>
    </row>
    <row r="18" spans="1:16" s="3" customFormat="1" ht="15" customHeight="1" x14ac:dyDescent="0.25">
      <c r="A18" s="102"/>
      <c r="B18" s="105"/>
      <c r="C18" s="84" t="s">
        <v>56</v>
      </c>
      <c r="D18" s="35">
        <v>4964</v>
      </c>
      <c r="E18" s="55">
        <v>4.4125999999999999E-2</v>
      </c>
      <c r="F18" s="35">
        <v>204364.800257</v>
      </c>
      <c r="G18" s="68">
        <v>0.40028200000000003</v>
      </c>
      <c r="H18" s="43">
        <v>1782</v>
      </c>
      <c r="I18" s="44">
        <v>176460.20994299999</v>
      </c>
      <c r="J18" s="74">
        <v>8.7541999999999995E-2</v>
      </c>
      <c r="K18" s="35">
        <v>3182</v>
      </c>
      <c r="L18" s="35">
        <v>219992.07239399999</v>
      </c>
      <c r="M18" s="68">
        <v>0.57542400000000005</v>
      </c>
      <c r="N18" s="43">
        <v>0</v>
      </c>
      <c r="O18" s="44">
        <v>0</v>
      </c>
      <c r="P18" s="74">
        <v>0</v>
      </c>
    </row>
    <row r="19" spans="1:16" s="3" customFormat="1" ht="15" customHeight="1" x14ac:dyDescent="0.25">
      <c r="A19" s="103"/>
      <c r="B19" s="106"/>
      <c r="C19" s="85" t="s">
        <v>9</v>
      </c>
      <c r="D19" s="46">
        <v>85911</v>
      </c>
      <c r="E19" s="54">
        <v>7.2183999999999998E-2</v>
      </c>
      <c r="F19" s="46">
        <v>119201.314206</v>
      </c>
      <c r="G19" s="67">
        <v>0.45473799999999998</v>
      </c>
      <c r="H19" s="87">
        <v>25820</v>
      </c>
      <c r="I19" s="46">
        <v>146198.59269200001</v>
      </c>
      <c r="J19" s="75">
        <v>0.45898499999999998</v>
      </c>
      <c r="K19" s="46">
        <v>60091</v>
      </c>
      <c r="L19" s="46">
        <v>107601.07905499999</v>
      </c>
      <c r="M19" s="67">
        <v>0.45291300000000001</v>
      </c>
      <c r="N19" s="87">
        <v>0</v>
      </c>
      <c r="O19" s="46">
        <v>0</v>
      </c>
      <c r="P19" s="75">
        <v>0</v>
      </c>
    </row>
    <row r="20" spans="1:16" ht="15" customHeight="1" x14ac:dyDescent="0.25">
      <c r="A20" s="101">
        <v>2</v>
      </c>
      <c r="B20" s="104" t="s">
        <v>57</v>
      </c>
      <c r="C20" s="84" t="s">
        <v>46</v>
      </c>
      <c r="D20" s="44">
        <v>954</v>
      </c>
      <c r="E20" s="53">
        <v>0.57748200000000005</v>
      </c>
      <c r="F20" s="44">
        <v>64944.119497</v>
      </c>
      <c r="G20" s="66">
        <v>0.154088</v>
      </c>
      <c r="H20" s="43">
        <v>380</v>
      </c>
      <c r="I20" s="44">
        <v>71479.923683999994</v>
      </c>
      <c r="J20" s="74">
        <v>0.22894700000000001</v>
      </c>
      <c r="K20" s="44">
        <v>574</v>
      </c>
      <c r="L20" s="44">
        <v>60617.280487999997</v>
      </c>
      <c r="M20" s="66">
        <v>0.10453</v>
      </c>
      <c r="N20" s="43">
        <v>0</v>
      </c>
      <c r="O20" s="44">
        <v>0</v>
      </c>
      <c r="P20" s="74">
        <v>0</v>
      </c>
    </row>
    <row r="21" spans="1:16" ht="15" customHeight="1" x14ac:dyDescent="0.25">
      <c r="A21" s="102"/>
      <c r="B21" s="105"/>
      <c r="C21" s="84" t="s">
        <v>47</v>
      </c>
      <c r="D21" s="44">
        <v>8262</v>
      </c>
      <c r="E21" s="53">
        <v>0.36505799999999999</v>
      </c>
      <c r="F21" s="44">
        <v>86183.662551000001</v>
      </c>
      <c r="G21" s="66">
        <v>0.107964</v>
      </c>
      <c r="H21" s="43">
        <v>3928</v>
      </c>
      <c r="I21" s="44">
        <v>90633.423370999997</v>
      </c>
      <c r="J21" s="74">
        <v>0.120418</v>
      </c>
      <c r="K21" s="44">
        <v>4334</v>
      </c>
      <c r="L21" s="44">
        <v>82150.745962000001</v>
      </c>
      <c r="M21" s="66">
        <v>9.6676999999999999E-2</v>
      </c>
      <c r="N21" s="43">
        <v>0</v>
      </c>
      <c r="O21" s="44">
        <v>0</v>
      </c>
      <c r="P21" s="74">
        <v>0</v>
      </c>
    </row>
    <row r="22" spans="1:16" ht="15" customHeight="1" x14ac:dyDescent="0.25">
      <c r="A22" s="102"/>
      <c r="B22" s="105"/>
      <c r="C22" s="84" t="s">
        <v>48</v>
      </c>
      <c r="D22" s="44">
        <v>25962</v>
      </c>
      <c r="E22" s="53">
        <v>0.20228299999999999</v>
      </c>
      <c r="F22" s="44">
        <v>95128.573222000006</v>
      </c>
      <c r="G22" s="66">
        <v>0.111008</v>
      </c>
      <c r="H22" s="43">
        <v>14104</v>
      </c>
      <c r="I22" s="44">
        <v>96809.879537999994</v>
      </c>
      <c r="J22" s="74">
        <v>0.117413</v>
      </c>
      <c r="K22" s="44">
        <v>11858</v>
      </c>
      <c r="L22" s="44">
        <v>93128.814050000001</v>
      </c>
      <c r="M22" s="66">
        <v>0.10339</v>
      </c>
      <c r="N22" s="43">
        <v>0</v>
      </c>
      <c r="O22" s="44">
        <v>0</v>
      </c>
      <c r="P22" s="74">
        <v>0</v>
      </c>
    </row>
    <row r="23" spans="1:16" ht="15" customHeight="1" x14ac:dyDescent="0.25">
      <c r="A23" s="102"/>
      <c r="B23" s="105"/>
      <c r="C23" s="84" t="s">
        <v>49</v>
      </c>
      <c r="D23" s="44">
        <v>18731</v>
      </c>
      <c r="E23" s="53">
        <v>9.1246999999999995E-2</v>
      </c>
      <c r="F23" s="44">
        <v>104265.358657</v>
      </c>
      <c r="G23" s="66">
        <v>0.26186500000000001</v>
      </c>
      <c r="H23" s="43">
        <v>10418</v>
      </c>
      <c r="I23" s="44">
        <v>108172.144078</v>
      </c>
      <c r="J23" s="74">
        <v>0.289211</v>
      </c>
      <c r="K23" s="44">
        <v>8313</v>
      </c>
      <c r="L23" s="44">
        <v>99369.305424999999</v>
      </c>
      <c r="M23" s="66">
        <v>0.22759499999999999</v>
      </c>
      <c r="N23" s="43">
        <v>0</v>
      </c>
      <c r="O23" s="44">
        <v>0</v>
      </c>
      <c r="P23" s="74">
        <v>0</v>
      </c>
    </row>
    <row r="24" spans="1:16" ht="15" customHeight="1" x14ac:dyDescent="0.25">
      <c r="A24" s="102"/>
      <c r="B24" s="105"/>
      <c r="C24" s="84" t="s">
        <v>50</v>
      </c>
      <c r="D24" s="44">
        <v>10521</v>
      </c>
      <c r="E24" s="53">
        <v>5.7505000000000001E-2</v>
      </c>
      <c r="F24" s="44">
        <v>127410.46488</v>
      </c>
      <c r="G24" s="66">
        <v>0.43893199999999999</v>
      </c>
      <c r="H24" s="43">
        <v>5653</v>
      </c>
      <c r="I24" s="44">
        <v>131644.71112699999</v>
      </c>
      <c r="J24" s="74">
        <v>0.45214900000000002</v>
      </c>
      <c r="K24" s="44">
        <v>4868</v>
      </c>
      <c r="L24" s="44">
        <v>122493.41598200001</v>
      </c>
      <c r="M24" s="66">
        <v>0.42358299999999999</v>
      </c>
      <c r="N24" s="43">
        <v>0</v>
      </c>
      <c r="O24" s="44">
        <v>0</v>
      </c>
      <c r="P24" s="74">
        <v>0</v>
      </c>
    </row>
    <row r="25" spans="1:16" ht="15" customHeight="1" x14ac:dyDescent="0.25">
      <c r="A25" s="102"/>
      <c r="B25" s="105"/>
      <c r="C25" s="84" t="s">
        <v>51</v>
      </c>
      <c r="D25" s="44">
        <v>6698</v>
      </c>
      <c r="E25" s="53">
        <v>4.4200999999999997E-2</v>
      </c>
      <c r="F25" s="44">
        <v>135783.56673600001</v>
      </c>
      <c r="G25" s="66">
        <v>0.53807099999999997</v>
      </c>
      <c r="H25" s="43">
        <v>3505</v>
      </c>
      <c r="I25" s="44">
        <v>137510.81141200001</v>
      </c>
      <c r="J25" s="74">
        <v>0.51982899999999999</v>
      </c>
      <c r="K25" s="44">
        <v>3193</v>
      </c>
      <c r="L25" s="44">
        <v>133887.546508</v>
      </c>
      <c r="M25" s="66">
        <v>0.55809600000000004</v>
      </c>
      <c r="N25" s="43">
        <v>0</v>
      </c>
      <c r="O25" s="44">
        <v>0</v>
      </c>
      <c r="P25" s="74">
        <v>0</v>
      </c>
    </row>
    <row r="26" spans="1:16" s="3" customFormat="1" ht="15" customHeight="1" x14ac:dyDescent="0.25">
      <c r="A26" s="102"/>
      <c r="B26" s="105"/>
      <c r="C26" s="84" t="s">
        <v>52</v>
      </c>
      <c r="D26" s="35">
        <v>4768</v>
      </c>
      <c r="E26" s="55">
        <v>3.6631999999999998E-2</v>
      </c>
      <c r="F26" s="35">
        <v>141293.33305399999</v>
      </c>
      <c r="G26" s="68">
        <v>0.53817099999999995</v>
      </c>
      <c r="H26" s="43">
        <v>2357</v>
      </c>
      <c r="I26" s="44">
        <v>137565.378447</v>
      </c>
      <c r="J26" s="74">
        <v>0.44039</v>
      </c>
      <c r="K26" s="35">
        <v>2411</v>
      </c>
      <c r="L26" s="35">
        <v>144937.79137299999</v>
      </c>
      <c r="M26" s="68">
        <v>0.63376200000000005</v>
      </c>
      <c r="N26" s="43">
        <v>0</v>
      </c>
      <c r="O26" s="44">
        <v>0</v>
      </c>
      <c r="P26" s="74">
        <v>0</v>
      </c>
    </row>
    <row r="27" spans="1:16" ht="15" customHeight="1" x14ac:dyDescent="0.25">
      <c r="A27" s="102"/>
      <c r="B27" s="105"/>
      <c r="C27" s="84" t="s">
        <v>53</v>
      </c>
      <c r="D27" s="44">
        <v>3302</v>
      </c>
      <c r="E27" s="53">
        <v>3.2188000000000001E-2</v>
      </c>
      <c r="F27" s="44">
        <v>139037.22531800001</v>
      </c>
      <c r="G27" s="66">
        <v>0.49454900000000002</v>
      </c>
      <c r="H27" s="43">
        <v>1651</v>
      </c>
      <c r="I27" s="44">
        <v>135251.08479699999</v>
      </c>
      <c r="J27" s="74">
        <v>0.39794099999999999</v>
      </c>
      <c r="K27" s="44">
        <v>1651</v>
      </c>
      <c r="L27" s="44">
        <v>142823.36583900001</v>
      </c>
      <c r="M27" s="66">
        <v>0.59115700000000004</v>
      </c>
      <c r="N27" s="43">
        <v>0</v>
      </c>
      <c r="O27" s="44">
        <v>0</v>
      </c>
      <c r="P27" s="74">
        <v>0</v>
      </c>
    </row>
    <row r="28" spans="1:16" ht="15" customHeight="1" x14ac:dyDescent="0.25">
      <c r="A28" s="102"/>
      <c r="B28" s="105"/>
      <c r="C28" s="84" t="s">
        <v>54</v>
      </c>
      <c r="D28" s="44">
        <v>1944</v>
      </c>
      <c r="E28" s="53">
        <v>2.2273000000000001E-2</v>
      </c>
      <c r="F28" s="44">
        <v>155005.77674900001</v>
      </c>
      <c r="G28" s="66">
        <v>0.376029</v>
      </c>
      <c r="H28" s="43">
        <v>1000</v>
      </c>
      <c r="I28" s="44">
        <v>146475.04500000001</v>
      </c>
      <c r="J28" s="74">
        <v>0.25800000000000001</v>
      </c>
      <c r="K28" s="44">
        <v>944</v>
      </c>
      <c r="L28" s="44">
        <v>164042.568856</v>
      </c>
      <c r="M28" s="66">
        <v>0.50105900000000003</v>
      </c>
      <c r="N28" s="43">
        <v>0</v>
      </c>
      <c r="O28" s="44">
        <v>0</v>
      </c>
      <c r="P28" s="74">
        <v>0</v>
      </c>
    </row>
    <row r="29" spans="1:16" ht="15" customHeight="1" x14ac:dyDescent="0.25">
      <c r="A29" s="102"/>
      <c r="B29" s="105"/>
      <c r="C29" s="84" t="s">
        <v>55</v>
      </c>
      <c r="D29" s="44">
        <v>1054</v>
      </c>
      <c r="E29" s="53">
        <v>1.6154999999999999E-2</v>
      </c>
      <c r="F29" s="44">
        <v>162300.80265699999</v>
      </c>
      <c r="G29" s="66">
        <v>0.271347</v>
      </c>
      <c r="H29" s="43">
        <v>585</v>
      </c>
      <c r="I29" s="44">
        <v>154331.90256399999</v>
      </c>
      <c r="J29" s="74">
        <v>0.147009</v>
      </c>
      <c r="K29" s="44">
        <v>469</v>
      </c>
      <c r="L29" s="44">
        <v>172240.68869899999</v>
      </c>
      <c r="M29" s="66">
        <v>0.42643900000000001</v>
      </c>
      <c r="N29" s="43">
        <v>0</v>
      </c>
      <c r="O29" s="44">
        <v>0</v>
      </c>
      <c r="P29" s="74">
        <v>0</v>
      </c>
    </row>
    <row r="30" spans="1:16" s="3" customFormat="1" ht="15" customHeight="1" x14ac:dyDescent="0.25">
      <c r="A30" s="102"/>
      <c r="B30" s="105"/>
      <c r="C30" s="84" t="s">
        <v>56</v>
      </c>
      <c r="D30" s="35">
        <v>1286</v>
      </c>
      <c r="E30" s="55">
        <v>1.1431999999999999E-2</v>
      </c>
      <c r="F30" s="35">
        <v>154496.010886</v>
      </c>
      <c r="G30" s="68">
        <v>0.128305</v>
      </c>
      <c r="H30" s="43">
        <v>1004</v>
      </c>
      <c r="I30" s="44">
        <v>136848.50996</v>
      </c>
      <c r="J30" s="74">
        <v>6.6733000000000001E-2</v>
      </c>
      <c r="K30" s="35">
        <v>282</v>
      </c>
      <c r="L30" s="35">
        <v>217326.12056700001</v>
      </c>
      <c r="M30" s="68">
        <v>0.34751799999999999</v>
      </c>
      <c r="N30" s="43">
        <v>0</v>
      </c>
      <c r="O30" s="44">
        <v>0</v>
      </c>
      <c r="P30" s="74">
        <v>0</v>
      </c>
    </row>
    <row r="31" spans="1:16" s="3" customFormat="1" ht="15" customHeight="1" x14ac:dyDescent="0.25">
      <c r="A31" s="103"/>
      <c r="B31" s="106"/>
      <c r="C31" s="85" t="s">
        <v>9</v>
      </c>
      <c r="D31" s="46">
        <v>83482</v>
      </c>
      <c r="E31" s="54">
        <v>7.0142999999999997E-2</v>
      </c>
      <c r="F31" s="46">
        <v>110809.013536</v>
      </c>
      <c r="G31" s="67">
        <v>0.26866899999999999</v>
      </c>
      <c r="H31" s="87">
        <v>44585</v>
      </c>
      <c r="I31" s="46">
        <v>112669.58824700001</v>
      </c>
      <c r="J31" s="75">
        <v>0.262712</v>
      </c>
      <c r="K31" s="46">
        <v>38897</v>
      </c>
      <c r="L31" s="46">
        <v>108676.362599</v>
      </c>
      <c r="M31" s="67">
        <v>0.27549699999999999</v>
      </c>
      <c r="N31" s="87">
        <v>0</v>
      </c>
      <c r="O31" s="46">
        <v>0</v>
      </c>
      <c r="P31" s="75">
        <v>0</v>
      </c>
    </row>
    <row r="32" spans="1:16" ht="15" customHeight="1" x14ac:dyDescent="0.25">
      <c r="A32" s="101">
        <v>3</v>
      </c>
      <c r="B32" s="104" t="s">
        <v>58</v>
      </c>
      <c r="C32" s="84" t="s">
        <v>46</v>
      </c>
      <c r="D32" s="44">
        <v>622</v>
      </c>
      <c r="E32" s="44">
        <v>0</v>
      </c>
      <c r="F32" s="44">
        <v>3832.1928720000001</v>
      </c>
      <c r="G32" s="66">
        <v>5.7702999999999997E-2</v>
      </c>
      <c r="H32" s="43">
        <v>288</v>
      </c>
      <c r="I32" s="44">
        <v>-1333.4770980000001</v>
      </c>
      <c r="J32" s="74">
        <v>5.5034E-2</v>
      </c>
      <c r="K32" s="44">
        <v>334</v>
      </c>
      <c r="L32" s="44">
        <v>3990.9189569999999</v>
      </c>
      <c r="M32" s="66">
        <v>3.7863000000000001E-2</v>
      </c>
      <c r="N32" s="43">
        <v>0</v>
      </c>
      <c r="O32" s="44">
        <v>0</v>
      </c>
      <c r="P32" s="74">
        <v>0</v>
      </c>
    </row>
    <row r="33" spans="1:16" ht="15" customHeight="1" x14ac:dyDescent="0.25">
      <c r="A33" s="102"/>
      <c r="B33" s="105"/>
      <c r="C33" s="84" t="s">
        <v>47</v>
      </c>
      <c r="D33" s="44">
        <v>1992</v>
      </c>
      <c r="E33" s="44">
        <v>0</v>
      </c>
      <c r="F33" s="44">
        <v>19972.967778999999</v>
      </c>
      <c r="G33" s="66">
        <v>2.2318000000000001E-2</v>
      </c>
      <c r="H33" s="43">
        <v>2726</v>
      </c>
      <c r="I33" s="44">
        <v>-3466.6529420000002</v>
      </c>
      <c r="J33" s="74">
        <v>-7.5922000000000003E-2</v>
      </c>
      <c r="K33" s="44">
        <v>-734</v>
      </c>
      <c r="L33" s="44">
        <v>22554.699298</v>
      </c>
      <c r="M33" s="66">
        <v>3.7284999999999999E-2</v>
      </c>
      <c r="N33" s="43">
        <v>0</v>
      </c>
      <c r="O33" s="44">
        <v>0</v>
      </c>
      <c r="P33" s="74">
        <v>0</v>
      </c>
    </row>
    <row r="34" spans="1:16" ht="15" customHeight="1" x14ac:dyDescent="0.25">
      <c r="A34" s="102"/>
      <c r="B34" s="105"/>
      <c r="C34" s="84" t="s">
        <v>48</v>
      </c>
      <c r="D34" s="44">
        <v>10851</v>
      </c>
      <c r="E34" s="44">
        <v>0</v>
      </c>
      <c r="F34" s="44">
        <v>12741.153002999999</v>
      </c>
      <c r="G34" s="66">
        <v>-5.3573999999999997E-2</v>
      </c>
      <c r="H34" s="43">
        <v>9806</v>
      </c>
      <c r="I34" s="44">
        <v>-13429.418674</v>
      </c>
      <c r="J34" s="74">
        <v>-0.14224200000000001</v>
      </c>
      <c r="K34" s="44">
        <v>1045</v>
      </c>
      <c r="L34" s="44">
        <v>21812.083889000001</v>
      </c>
      <c r="M34" s="66">
        <v>-2.3401999999999999E-2</v>
      </c>
      <c r="N34" s="43">
        <v>0</v>
      </c>
      <c r="O34" s="44">
        <v>0</v>
      </c>
      <c r="P34" s="74">
        <v>0</v>
      </c>
    </row>
    <row r="35" spans="1:16" ht="15" customHeight="1" x14ac:dyDescent="0.25">
      <c r="A35" s="102"/>
      <c r="B35" s="105"/>
      <c r="C35" s="84" t="s">
        <v>49</v>
      </c>
      <c r="D35" s="44">
        <v>2105</v>
      </c>
      <c r="E35" s="44">
        <v>0</v>
      </c>
      <c r="F35" s="44">
        <v>-281.00382400000001</v>
      </c>
      <c r="G35" s="66">
        <v>-7.2850999999999999E-2</v>
      </c>
      <c r="H35" s="43">
        <v>5459</v>
      </c>
      <c r="I35" s="44">
        <v>-34491.063413999997</v>
      </c>
      <c r="J35" s="74">
        <v>-0.152007</v>
      </c>
      <c r="K35" s="44">
        <v>-3354</v>
      </c>
      <c r="L35" s="44">
        <v>11024.317283</v>
      </c>
      <c r="M35" s="66">
        <v>-6.1853999999999999E-2</v>
      </c>
      <c r="N35" s="43">
        <v>0</v>
      </c>
      <c r="O35" s="44">
        <v>0</v>
      </c>
      <c r="P35" s="74">
        <v>0</v>
      </c>
    </row>
    <row r="36" spans="1:16" ht="15" customHeight="1" x14ac:dyDescent="0.25">
      <c r="A36" s="102"/>
      <c r="B36" s="105"/>
      <c r="C36" s="84" t="s">
        <v>50</v>
      </c>
      <c r="D36" s="44">
        <v>-2087</v>
      </c>
      <c r="E36" s="44">
        <v>0</v>
      </c>
      <c r="F36" s="44">
        <v>496.33305899999999</v>
      </c>
      <c r="G36" s="66">
        <v>-0.13736899999999999</v>
      </c>
      <c r="H36" s="43">
        <v>1760</v>
      </c>
      <c r="I36" s="44">
        <v>-39756.202324999998</v>
      </c>
      <c r="J36" s="74">
        <v>-0.213147</v>
      </c>
      <c r="K36" s="44">
        <v>-3847</v>
      </c>
      <c r="L36" s="44">
        <v>15451.578009999999</v>
      </c>
      <c r="M36" s="66">
        <v>-0.11296399999999999</v>
      </c>
      <c r="N36" s="43">
        <v>0</v>
      </c>
      <c r="O36" s="44">
        <v>0</v>
      </c>
      <c r="P36" s="74">
        <v>0</v>
      </c>
    </row>
    <row r="37" spans="1:16" ht="15" customHeight="1" x14ac:dyDescent="0.25">
      <c r="A37" s="102"/>
      <c r="B37" s="105"/>
      <c r="C37" s="84" t="s">
        <v>51</v>
      </c>
      <c r="D37" s="44">
        <v>-2411</v>
      </c>
      <c r="E37" s="44">
        <v>0</v>
      </c>
      <c r="F37" s="44">
        <v>-2238.906708</v>
      </c>
      <c r="G37" s="66">
        <v>-0.212176</v>
      </c>
      <c r="H37" s="43">
        <v>623</v>
      </c>
      <c r="I37" s="44">
        <v>-34363.610783999997</v>
      </c>
      <c r="J37" s="74">
        <v>-0.28204499999999999</v>
      </c>
      <c r="K37" s="44">
        <v>-3034</v>
      </c>
      <c r="L37" s="44">
        <v>11532.539949</v>
      </c>
      <c r="M37" s="66">
        <v>-0.16825699999999999</v>
      </c>
      <c r="N37" s="43">
        <v>0</v>
      </c>
      <c r="O37" s="44">
        <v>0</v>
      </c>
      <c r="P37" s="74">
        <v>0</v>
      </c>
    </row>
    <row r="38" spans="1:16" s="3" customFormat="1" ht="15" customHeight="1" x14ac:dyDescent="0.25">
      <c r="A38" s="102"/>
      <c r="B38" s="105"/>
      <c r="C38" s="84" t="s">
        <v>52</v>
      </c>
      <c r="D38" s="35">
        <v>-2810</v>
      </c>
      <c r="E38" s="35">
        <v>0</v>
      </c>
      <c r="F38" s="35">
        <v>3138.6284860000001</v>
      </c>
      <c r="G38" s="68">
        <v>-0.24396100000000001</v>
      </c>
      <c r="H38" s="43">
        <v>17</v>
      </c>
      <c r="I38" s="44">
        <v>-19730.834042999999</v>
      </c>
      <c r="J38" s="74">
        <v>-0.269011</v>
      </c>
      <c r="K38" s="35">
        <v>-2827</v>
      </c>
      <c r="L38" s="35">
        <v>15334.275911999999</v>
      </c>
      <c r="M38" s="68">
        <v>-0.18086199999999999</v>
      </c>
      <c r="N38" s="43">
        <v>0</v>
      </c>
      <c r="O38" s="44">
        <v>0</v>
      </c>
      <c r="P38" s="74">
        <v>0</v>
      </c>
    </row>
    <row r="39" spans="1:16" ht="15" customHeight="1" x14ac:dyDescent="0.25">
      <c r="A39" s="102"/>
      <c r="B39" s="105"/>
      <c r="C39" s="84" t="s">
        <v>53</v>
      </c>
      <c r="D39" s="44">
        <v>-2292</v>
      </c>
      <c r="E39" s="44">
        <v>0</v>
      </c>
      <c r="F39" s="44">
        <v>1579.1781579999999</v>
      </c>
      <c r="G39" s="66">
        <v>-0.20530799999999999</v>
      </c>
      <c r="H39" s="43">
        <v>-31</v>
      </c>
      <c r="I39" s="44">
        <v>-8096.8422929999997</v>
      </c>
      <c r="J39" s="74">
        <v>-9.1952000000000006E-2</v>
      </c>
      <c r="K39" s="44">
        <v>-2261</v>
      </c>
      <c r="L39" s="44">
        <v>7897.7261550000003</v>
      </c>
      <c r="M39" s="66">
        <v>-0.19897599999999999</v>
      </c>
      <c r="N39" s="43">
        <v>0</v>
      </c>
      <c r="O39" s="44">
        <v>0</v>
      </c>
      <c r="P39" s="74">
        <v>0</v>
      </c>
    </row>
    <row r="40" spans="1:16" ht="15" customHeight="1" x14ac:dyDescent="0.25">
      <c r="A40" s="102"/>
      <c r="B40" s="105"/>
      <c r="C40" s="84" t="s">
        <v>54</v>
      </c>
      <c r="D40" s="44">
        <v>-2514</v>
      </c>
      <c r="E40" s="44">
        <v>0</v>
      </c>
      <c r="F40" s="44">
        <v>10693.467912</v>
      </c>
      <c r="G40" s="66">
        <v>-0.259907</v>
      </c>
      <c r="H40" s="43">
        <v>-499</v>
      </c>
      <c r="I40" s="44">
        <v>1887.4727800000001</v>
      </c>
      <c r="J40" s="74">
        <v>-7.4888999999999997E-2</v>
      </c>
      <c r="K40" s="44">
        <v>-2015</v>
      </c>
      <c r="L40" s="44">
        <v>19869.705712999999</v>
      </c>
      <c r="M40" s="66">
        <v>-0.28839700000000001</v>
      </c>
      <c r="N40" s="43">
        <v>0</v>
      </c>
      <c r="O40" s="44">
        <v>0</v>
      </c>
      <c r="P40" s="74">
        <v>0</v>
      </c>
    </row>
    <row r="41" spans="1:16" ht="15" customHeight="1" x14ac:dyDescent="0.25">
      <c r="A41" s="102"/>
      <c r="B41" s="105"/>
      <c r="C41" s="84" t="s">
        <v>55</v>
      </c>
      <c r="D41" s="44">
        <v>-2207</v>
      </c>
      <c r="E41" s="44">
        <v>0</v>
      </c>
      <c r="F41" s="44">
        <v>11714.520387</v>
      </c>
      <c r="G41" s="66">
        <v>-0.244445</v>
      </c>
      <c r="H41" s="43">
        <v>-606</v>
      </c>
      <c r="I41" s="44">
        <v>10934.645853</v>
      </c>
      <c r="J41" s="74">
        <v>-6.7097000000000004E-2</v>
      </c>
      <c r="K41" s="44">
        <v>-1601</v>
      </c>
      <c r="L41" s="44">
        <v>17518.112014999999</v>
      </c>
      <c r="M41" s="66">
        <v>-0.26293299999999997</v>
      </c>
      <c r="N41" s="43">
        <v>0</v>
      </c>
      <c r="O41" s="44">
        <v>0</v>
      </c>
      <c r="P41" s="74">
        <v>0</v>
      </c>
    </row>
    <row r="42" spans="1:16" s="3" customFormat="1" ht="15" customHeight="1" x14ac:dyDescent="0.25">
      <c r="A42" s="102"/>
      <c r="B42" s="105"/>
      <c r="C42" s="84" t="s">
        <v>56</v>
      </c>
      <c r="D42" s="35">
        <v>-3678</v>
      </c>
      <c r="E42" s="35">
        <v>0</v>
      </c>
      <c r="F42" s="35">
        <v>-49868.789369999999</v>
      </c>
      <c r="G42" s="68">
        <v>-0.27197700000000002</v>
      </c>
      <c r="H42" s="43">
        <v>-778</v>
      </c>
      <c r="I42" s="44">
        <v>-39611.699982999999</v>
      </c>
      <c r="J42" s="74">
        <v>-2.0809000000000001E-2</v>
      </c>
      <c r="K42" s="35">
        <v>-2900</v>
      </c>
      <c r="L42" s="35">
        <v>-2665.951826</v>
      </c>
      <c r="M42" s="68">
        <v>-0.227907</v>
      </c>
      <c r="N42" s="43">
        <v>0</v>
      </c>
      <c r="O42" s="44">
        <v>0</v>
      </c>
      <c r="P42" s="74">
        <v>0</v>
      </c>
    </row>
    <row r="43" spans="1:16" s="3" customFormat="1" ht="15" customHeight="1" x14ac:dyDescent="0.25">
      <c r="A43" s="103"/>
      <c r="B43" s="106"/>
      <c r="C43" s="85" t="s">
        <v>9</v>
      </c>
      <c r="D43" s="46">
        <v>-2429</v>
      </c>
      <c r="E43" s="46">
        <v>0</v>
      </c>
      <c r="F43" s="46">
        <v>-8392.3006700000005</v>
      </c>
      <c r="G43" s="67">
        <v>-0.18606900000000001</v>
      </c>
      <c r="H43" s="87">
        <v>18765</v>
      </c>
      <c r="I43" s="46">
        <v>-33529.004444999999</v>
      </c>
      <c r="J43" s="75">
        <v>-0.196274</v>
      </c>
      <c r="K43" s="46">
        <v>-21194</v>
      </c>
      <c r="L43" s="46">
        <v>1075.2835439999999</v>
      </c>
      <c r="M43" s="67">
        <v>-0.17741599999999999</v>
      </c>
      <c r="N43" s="87">
        <v>0</v>
      </c>
      <c r="O43" s="46">
        <v>0</v>
      </c>
      <c r="P43" s="75">
        <v>0</v>
      </c>
    </row>
    <row r="44" spans="1:16" ht="15" customHeight="1" x14ac:dyDescent="0.25">
      <c r="A44" s="101">
        <v>4</v>
      </c>
      <c r="B44" s="104" t="s">
        <v>59</v>
      </c>
      <c r="C44" s="84" t="s">
        <v>46</v>
      </c>
      <c r="D44" s="44">
        <v>10</v>
      </c>
      <c r="E44" s="53">
        <v>6.0530000000000002E-3</v>
      </c>
      <c r="F44" s="44">
        <v>98902.399999999994</v>
      </c>
      <c r="G44" s="66">
        <v>0.6</v>
      </c>
      <c r="H44" s="43">
        <v>5</v>
      </c>
      <c r="I44" s="44">
        <v>124619.6</v>
      </c>
      <c r="J44" s="74">
        <v>1</v>
      </c>
      <c r="K44" s="44">
        <v>5</v>
      </c>
      <c r="L44" s="44">
        <v>73185.2</v>
      </c>
      <c r="M44" s="66">
        <v>0.2</v>
      </c>
      <c r="N44" s="43">
        <v>0</v>
      </c>
      <c r="O44" s="44">
        <v>0</v>
      </c>
      <c r="P44" s="74">
        <v>0</v>
      </c>
    </row>
    <row r="45" spans="1:16" ht="15" customHeight="1" x14ac:dyDescent="0.25">
      <c r="A45" s="102"/>
      <c r="B45" s="105"/>
      <c r="C45" s="84" t="s">
        <v>47</v>
      </c>
      <c r="D45" s="44">
        <v>953</v>
      </c>
      <c r="E45" s="53">
        <v>4.2109000000000001E-2</v>
      </c>
      <c r="F45" s="44">
        <v>86407.726127999995</v>
      </c>
      <c r="G45" s="66">
        <v>0.20671600000000001</v>
      </c>
      <c r="H45" s="43">
        <v>320</v>
      </c>
      <c r="I45" s="44">
        <v>94470.256250000006</v>
      </c>
      <c r="J45" s="74">
        <v>0.22500000000000001</v>
      </c>
      <c r="K45" s="44">
        <v>633</v>
      </c>
      <c r="L45" s="44">
        <v>82331.881517000002</v>
      </c>
      <c r="M45" s="66">
        <v>0.19747200000000001</v>
      </c>
      <c r="N45" s="43">
        <v>0</v>
      </c>
      <c r="O45" s="44">
        <v>0</v>
      </c>
      <c r="P45" s="74">
        <v>0</v>
      </c>
    </row>
    <row r="46" spans="1:16" ht="15" customHeight="1" x14ac:dyDescent="0.25">
      <c r="A46" s="102"/>
      <c r="B46" s="105"/>
      <c r="C46" s="84" t="s">
        <v>48</v>
      </c>
      <c r="D46" s="44">
        <v>9236</v>
      </c>
      <c r="E46" s="53">
        <v>7.1961999999999998E-2</v>
      </c>
      <c r="F46" s="44">
        <v>109079.843114</v>
      </c>
      <c r="G46" s="66">
        <v>0.286163</v>
      </c>
      <c r="H46" s="43">
        <v>5140</v>
      </c>
      <c r="I46" s="44">
        <v>112646.453113</v>
      </c>
      <c r="J46" s="74">
        <v>0.24494199999999999</v>
      </c>
      <c r="K46" s="44">
        <v>4096</v>
      </c>
      <c r="L46" s="44">
        <v>104604.165527</v>
      </c>
      <c r="M46" s="66">
        <v>0.337891</v>
      </c>
      <c r="N46" s="43">
        <v>0</v>
      </c>
      <c r="O46" s="44">
        <v>0</v>
      </c>
      <c r="P46" s="74">
        <v>0</v>
      </c>
    </row>
    <row r="47" spans="1:16" ht="15" customHeight="1" x14ac:dyDescent="0.25">
      <c r="A47" s="102"/>
      <c r="B47" s="105"/>
      <c r="C47" s="84" t="s">
        <v>49</v>
      </c>
      <c r="D47" s="44">
        <v>20229</v>
      </c>
      <c r="E47" s="53">
        <v>9.8544000000000007E-2</v>
      </c>
      <c r="F47" s="44">
        <v>132169.74086699999</v>
      </c>
      <c r="G47" s="66">
        <v>0.489149</v>
      </c>
      <c r="H47" s="43">
        <v>12040</v>
      </c>
      <c r="I47" s="44">
        <v>134266.745349</v>
      </c>
      <c r="J47" s="74">
        <v>0.42267399999999999</v>
      </c>
      <c r="K47" s="44">
        <v>8189</v>
      </c>
      <c r="L47" s="44">
        <v>129086.588594</v>
      </c>
      <c r="M47" s="66">
        <v>0.58688499999999999</v>
      </c>
      <c r="N47" s="43">
        <v>0</v>
      </c>
      <c r="O47" s="44">
        <v>0</v>
      </c>
      <c r="P47" s="74">
        <v>0</v>
      </c>
    </row>
    <row r="48" spans="1:16" ht="15" customHeight="1" x14ac:dyDescent="0.25">
      <c r="A48" s="102"/>
      <c r="B48" s="105"/>
      <c r="C48" s="84" t="s">
        <v>50</v>
      </c>
      <c r="D48" s="44">
        <v>15961</v>
      </c>
      <c r="E48" s="53">
        <v>8.7238999999999997E-2</v>
      </c>
      <c r="F48" s="44">
        <v>166403.16133100001</v>
      </c>
      <c r="G48" s="66">
        <v>0.77632999999999996</v>
      </c>
      <c r="H48" s="43">
        <v>9162</v>
      </c>
      <c r="I48" s="44">
        <v>168150.38255800001</v>
      </c>
      <c r="J48" s="74">
        <v>0.68129200000000001</v>
      </c>
      <c r="K48" s="44">
        <v>6799</v>
      </c>
      <c r="L48" s="44">
        <v>164048.691425</v>
      </c>
      <c r="M48" s="66">
        <v>0.90439800000000004</v>
      </c>
      <c r="N48" s="43">
        <v>0</v>
      </c>
      <c r="O48" s="44">
        <v>0</v>
      </c>
      <c r="P48" s="74">
        <v>0</v>
      </c>
    </row>
    <row r="49" spans="1:16" ht="15" customHeight="1" x14ac:dyDescent="0.25">
      <c r="A49" s="102"/>
      <c r="B49" s="105"/>
      <c r="C49" s="84" t="s">
        <v>51</v>
      </c>
      <c r="D49" s="44">
        <v>9979</v>
      </c>
      <c r="E49" s="53">
        <v>6.5851999999999994E-2</v>
      </c>
      <c r="F49" s="44">
        <v>178446.310853</v>
      </c>
      <c r="G49" s="66">
        <v>0.96472599999999997</v>
      </c>
      <c r="H49" s="43">
        <v>5409</v>
      </c>
      <c r="I49" s="44">
        <v>174740.94768000001</v>
      </c>
      <c r="J49" s="74">
        <v>0.80403000000000002</v>
      </c>
      <c r="K49" s="44">
        <v>4570</v>
      </c>
      <c r="L49" s="44">
        <v>182831.93654299999</v>
      </c>
      <c r="M49" s="66">
        <v>1.1549229999999999</v>
      </c>
      <c r="N49" s="43">
        <v>0</v>
      </c>
      <c r="O49" s="44">
        <v>0</v>
      </c>
      <c r="P49" s="74">
        <v>0</v>
      </c>
    </row>
    <row r="50" spans="1:16" s="3" customFormat="1" ht="15" customHeight="1" x14ac:dyDescent="0.25">
      <c r="A50" s="102"/>
      <c r="B50" s="105"/>
      <c r="C50" s="84" t="s">
        <v>52</v>
      </c>
      <c r="D50" s="35">
        <v>6050</v>
      </c>
      <c r="E50" s="55">
        <v>4.6482000000000002E-2</v>
      </c>
      <c r="F50" s="35">
        <v>178454.698347</v>
      </c>
      <c r="G50" s="68">
        <v>0.99818200000000001</v>
      </c>
      <c r="H50" s="43">
        <v>2954</v>
      </c>
      <c r="I50" s="44">
        <v>172427.51218699999</v>
      </c>
      <c r="J50" s="74">
        <v>0.80196299999999998</v>
      </c>
      <c r="K50" s="35">
        <v>3096</v>
      </c>
      <c r="L50" s="35">
        <v>184205.44379799999</v>
      </c>
      <c r="M50" s="68">
        <v>1.1854009999999999</v>
      </c>
      <c r="N50" s="43">
        <v>0</v>
      </c>
      <c r="O50" s="44">
        <v>0</v>
      </c>
      <c r="P50" s="74">
        <v>0</v>
      </c>
    </row>
    <row r="51" spans="1:16" ht="15" customHeight="1" x14ac:dyDescent="0.25">
      <c r="A51" s="102"/>
      <c r="B51" s="105"/>
      <c r="C51" s="84" t="s">
        <v>53</v>
      </c>
      <c r="D51" s="44">
        <v>3759</v>
      </c>
      <c r="E51" s="53">
        <v>3.6642000000000001E-2</v>
      </c>
      <c r="F51" s="44">
        <v>177841.90369800001</v>
      </c>
      <c r="G51" s="66">
        <v>0.93349300000000002</v>
      </c>
      <c r="H51" s="43">
        <v>1763</v>
      </c>
      <c r="I51" s="44">
        <v>167227.4135</v>
      </c>
      <c r="J51" s="74">
        <v>0.65570099999999998</v>
      </c>
      <c r="K51" s="44">
        <v>1996</v>
      </c>
      <c r="L51" s="44">
        <v>187217.327655</v>
      </c>
      <c r="M51" s="66">
        <v>1.178858</v>
      </c>
      <c r="N51" s="43">
        <v>0</v>
      </c>
      <c r="O51" s="44">
        <v>0</v>
      </c>
      <c r="P51" s="74">
        <v>0</v>
      </c>
    </row>
    <row r="52" spans="1:16" ht="15" customHeight="1" x14ac:dyDescent="0.25">
      <c r="A52" s="102"/>
      <c r="B52" s="105"/>
      <c r="C52" s="84" t="s">
        <v>54</v>
      </c>
      <c r="D52" s="44">
        <v>1796</v>
      </c>
      <c r="E52" s="53">
        <v>2.0577000000000002E-2</v>
      </c>
      <c r="F52" s="44">
        <v>193631.86358599999</v>
      </c>
      <c r="G52" s="66">
        <v>0.83129200000000003</v>
      </c>
      <c r="H52" s="43">
        <v>805</v>
      </c>
      <c r="I52" s="44">
        <v>179497.89316800001</v>
      </c>
      <c r="J52" s="74">
        <v>0.491925</v>
      </c>
      <c r="K52" s="44">
        <v>991</v>
      </c>
      <c r="L52" s="44">
        <v>205113.04036300001</v>
      </c>
      <c r="M52" s="66">
        <v>1.1069629999999999</v>
      </c>
      <c r="N52" s="43">
        <v>0</v>
      </c>
      <c r="O52" s="44">
        <v>0</v>
      </c>
      <c r="P52" s="74">
        <v>0</v>
      </c>
    </row>
    <row r="53" spans="1:16" ht="15" customHeight="1" x14ac:dyDescent="0.25">
      <c r="A53" s="102"/>
      <c r="B53" s="105"/>
      <c r="C53" s="84" t="s">
        <v>55</v>
      </c>
      <c r="D53" s="44">
        <v>900</v>
      </c>
      <c r="E53" s="53">
        <v>1.3794000000000001E-2</v>
      </c>
      <c r="F53" s="44">
        <v>200322.57777800001</v>
      </c>
      <c r="G53" s="66">
        <v>0.62888900000000003</v>
      </c>
      <c r="H53" s="43">
        <v>401</v>
      </c>
      <c r="I53" s="44">
        <v>171300.77057399999</v>
      </c>
      <c r="J53" s="74">
        <v>0.24937699999999999</v>
      </c>
      <c r="K53" s="44">
        <v>499</v>
      </c>
      <c r="L53" s="44">
        <v>223644.711423</v>
      </c>
      <c r="M53" s="66">
        <v>0.93386800000000003</v>
      </c>
      <c r="N53" s="43">
        <v>0</v>
      </c>
      <c r="O53" s="44">
        <v>0</v>
      </c>
      <c r="P53" s="74">
        <v>0</v>
      </c>
    </row>
    <row r="54" spans="1:16" s="3" customFormat="1" ht="15" customHeight="1" x14ac:dyDescent="0.25">
      <c r="A54" s="102"/>
      <c r="B54" s="105"/>
      <c r="C54" s="84" t="s">
        <v>56</v>
      </c>
      <c r="D54" s="35">
        <v>474</v>
      </c>
      <c r="E54" s="55">
        <v>4.2129999999999997E-3</v>
      </c>
      <c r="F54" s="35">
        <v>232654.438819</v>
      </c>
      <c r="G54" s="68">
        <v>0.375527</v>
      </c>
      <c r="H54" s="43">
        <v>250</v>
      </c>
      <c r="I54" s="44">
        <v>210947.61600000001</v>
      </c>
      <c r="J54" s="74">
        <v>0.14000000000000001</v>
      </c>
      <c r="K54" s="35">
        <v>224</v>
      </c>
      <c r="L54" s="35">
        <v>256880.803571</v>
      </c>
      <c r="M54" s="68">
        <v>0.63839299999999999</v>
      </c>
      <c r="N54" s="43">
        <v>0</v>
      </c>
      <c r="O54" s="44">
        <v>0</v>
      </c>
      <c r="P54" s="74">
        <v>0</v>
      </c>
    </row>
    <row r="55" spans="1:16" s="3" customFormat="1" ht="15" customHeight="1" x14ac:dyDescent="0.25">
      <c r="A55" s="103"/>
      <c r="B55" s="106"/>
      <c r="C55" s="85" t="s">
        <v>9</v>
      </c>
      <c r="D55" s="46">
        <v>69347</v>
      </c>
      <c r="E55" s="54">
        <v>5.8266999999999999E-2</v>
      </c>
      <c r="F55" s="46">
        <v>152676.039223</v>
      </c>
      <c r="G55" s="67">
        <v>0.67117499999999997</v>
      </c>
      <c r="H55" s="87">
        <v>38249</v>
      </c>
      <c r="I55" s="46">
        <v>151175.00253600001</v>
      </c>
      <c r="J55" s="75">
        <v>0.55091599999999996</v>
      </c>
      <c r="K55" s="46">
        <v>31098</v>
      </c>
      <c r="L55" s="46">
        <v>154522.24001499999</v>
      </c>
      <c r="M55" s="67">
        <v>0.81908800000000004</v>
      </c>
      <c r="N55" s="87">
        <v>0</v>
      </c>
      <c r="O55" s="46">
        <v>0</v>
      </c>
      <c r="P55" s="75">
        <v>0</v>
      </c>
    </row>
    <row r="56" spans="1:16" ht="15" customHeight="1" x14ac:dyDescent="0.25">
      <c r="A56" s="101">
        <v>5</v>
      </c>
      <c r="B56" s="104" t="s">
        <v>60</v>
      </c>
      <c r="C56" s="84" t="s">
        <v>46</v>
      </c>
      <c r="D56" s="44">
        <v>1652</v>
      </c>
      <c r="E56" s="53">
        <v>1</v>
      </c>
      <c r="F56" s="44">
        <v>53501.648305000002</v>
      </c>
      <c r="G56" s="66">
        <v>0.115617</v>
      </c>
      <c r="H56" s="43">
        <v>706</v>
      </c>
      <c r="I56" s="44">
        <v>56431.432010999997</v>
      </c>
      <c r="J56" s="74">
        <v>0.157224</v>
      </c>
      <c r="K56" s="44">
        <v>946</v>
      </c>
      <c r="L56" s="44">
        <v>51315.150106000001</v>
      </c>
      <c r="M56" s="66">
        <v>8.4567000000000003E-2</v>
      </c>
      <c r="N56" s="43">
        <v>0</v>
      </c>
      <c r="O56" s="44">
        <v>0</v>
      </c>
      <c r="P56" s="74">
        <v>0</v>
      </c>
    </row>
    <row r="57" spans="1:16" ht="15" customHeight="1" x14ac:dyDescent="0.25">
      <c r="A57" s="102"/>
      <c r="B57" s="105"/>
      <c r="C57" s="84" t="s">
        <v>47</v>
      </c>
      <c r="D57" s="44">
        <v>22632</v>
      </c>
      <c r="E57" s="53">
        <v>1</v>
      </c>
      <c r="F57" s="44">
        <v>75444.718938000005</v>
      </c>
      <c r="G57" s="66">
        <v>9.9903000000000006E-2</v>
      </c>
      <c r="H57" s="43">
        <v>7354</v>
      </c>
      <c r="I57" s="44">
        <v>91210.875578000006</v>
      </c>
      <c r="J57" s="74">
        <v>0.149035</v>
      </c>
      <c r="K57" s="44">
        <v>15278</v>
      </c>
      <c r="L57" s="44">
        <v>67855.746826000002</v>
      </c>
      <c r="M57" s="66">
        <v>7.6253000000000001E-2</v>
      </c>
      <c r="N57" s="43">
        <v>0</v>
      </c>
      <c r="O57" s="44">
        <v>0</v>
      </c>
      <c r="P57" s="74">
        <v>0</v>
      </c>
    </row>
    <row r="58" spans="1:16" ht="15" customHeight="1" x14ac:dyDescent="0.25">
      <c r="A58" s="102"/>
      <c r="B58" s="105"/>
      <c r="C58" s="84" t="s">
        <v>48</v>
      </c>
      <c r="D58" s="44">
        <v>128345</v>
      </c>
      <c r="E58" s="53">
        <v>1</v>
      </c>
      <c r="F58" s="44">
        <v>91578.079675999994</v>
      </c>
      <c r="G58" s="66">
        <v>0.14319200000000001</v>
      </c>
      <c r="H58" s="43">
        <v>54036</v>
      </c>
      <c r="I58" s="44">
        <v>105232.70388299999</v>
      </c>
      <c r="J58" s="74">
        <v>0.163076</v>
      </c>
      <c r="K58" s="44">
        <v>74309</v>
      </c>
      <c r="L58" s="44">
        <v>81648.713466999994</v>
      </c>
      <c r="M58" s="66">
        <v>0.12873299999999999</v>
      </c>
      <c r="N58" s="43">
        <v>0</v>
      </c>
      <c r="O58" s="44">
        <v>0</v>
      </c>
      <c r="P58" s="74">
        <v>0</v>
      </c>
    </row>
    <row r="59" spans="1:16" ht="15" customHeight="1" x14ac:dyDescent="0.25">
      <c r="A59" s="102"/>
      <c r="B59" s="105"/>
      <c r="C59" s="84" t="s">
        <v>49</v>
      </c>
      <c r="D59" s="44">
        <v>205278</v>
      </c>
      <c r="E59" s="53">
        <v>1</v>
      </c>
      <c r="F59" s="44">
        <v>113338.023714</v>
      </c>
      <c r="G59" s="66">
        <v>0.33110200000000001</v>
      </c>
      <c r="H59" s="43">
        <v>86886</v>
      </c>
      <c r="I59" s="44">
        <v>134058.25141</v>
      </c>
      <c r="J59" s="74">
        <v>0.37045099999999997</v>
      </c>
      <c r="K59" s="44">
        <v>118392</v>
      </c>
      <c r="L59" s="44">
        <v>98131.779173999996</v>
      </c>
      <c r="M59" s="66">
        <v>0.30222500000000002</v>
      </c>
      <c r="N59" s="43">
        <v>0</v>
      </c>
      <c r="O59" s="44">
        <v>0</v>
      </c>
      <c r="P59" s="74">
        <v>0</v>
      </c>
    </row>
    <row r="60" spans="1:16" ht="15" customHeight="1" x14ac:dyDescent="0.25">
      <c r="A60" s="102"/>
      <c r="B60" s="105"/>
      <c r="C60" s="84" t="s">
        <v>50</v>
      </c>
      <c r="D60" s="44">
        <v>182957</v>
      </c>
      <c r="E60" s="53">
        <v>1</v>
      </c>
      <c r="F60" s="44">
        <v>144625.760102</v>
      </c>
      <c r="G60" s="66">
        <v>0.65350299999999995</v>
      </c>
      <c r="H60" s="43">
        <v>75235</v>
      </c>
      <c r="I60" s="44">
        <v>170610.75418399999</v>
      </c>
      <c r="J60" s="74">
        <v>0.65033600000000003</v>
      </c>
      <c r="K60" s="44">
        <v>107722</v>
      </c>
      <c r="L60" s="44">
        <v>126477.36859699999</v>
      </c>
      <c r="M60" s="66">
        <v>0.65571599999999997</v>
      </c>
      <c r="N60" s="43">
        <v>0</v>
      </c>
      <c r="O60" s="44">
        <v>0</v>
      </c>
      <c r="P60" s="74">
        <v>0</v>
      </c>
    </row>
    <row r="61" spans="1:16" ht="15" customHeight="1" x14ac:dyDescent="0.25">
      <c r="A61" s="102"/>
      <c r="B61" s="105"/>
      <c r="C61" s="84" t="s">
        <v>51</v>
      </c>
      <c r="D61" s="44">
        <v>151536</v>
      </c>
      <c r="E61" s="53">
        <v>1</v>
      </c>
      <c r="F61" s="44">
        <v>163472.69504300001</v>
      </c>
      <c r="G61" s="66">
        <v>0.938087</v>
      </c>
      <c r="H61" s="43">
        <v>61512</v>
      </c>
      <c r="I61" s="44">
        <v>180441.01542800001</v>
      </c>
      <c r="J61" s="74">
        <v>0.80138799999999999</v>
      </c>
      <c r="K61" s="44">
        <v>90024</v>
      </c>
      <c r="L61" s="44">
        <v>151878.505454</v>
      </c>
      <c r="M61" s="66">
        <v>1.0314920000000001</v>
      </c>
      <c r="N61" s="43">
        <v>0</v>
      </c>
      <c r="O61" s="44">
        <v>0</v>
      </c>
      <c r="P61" s="74">
        <v>0</v>
      </c>
    </row>
    <row r="62" spans="1:16" s="3" customFormat="1" ht="15" customHeight="1" x14ac:dyDescent="0.25">
      <c r="A62" s="102"/>
      <c r="B62" s="105"/>
      <c r="C62" s="84" t="s">
        <v>52</v>
      </c>
      <c r="D62" s="35">
        <v>130158</v>
      </c>
      <c r="E62" s="55">
        <v>1</v>
      </c>
      <c r="F62" s="35">
        <v>173206.02942599999</v>
      </c>
      <c r="G62" s="68">
        <v>1.093156</v>
      </c>
      <c r="H62" s="43">
        <v>52435</v>
      </c>
      <c r="I62" s="44">
        <v>180194.07224199999</v>
      </c>
      <c r="J62" s="74">
        <v>0.83722700000000005</v>
      </c>
      <c r="K62" s="35">
        <v>77723</v>
      </c>
      <c r="L62" s="35">
        <v>168491.620241</v>
      </c>
      <c r="M62" s="68">
        <v>1.2658160000000001</v>
      </c>
      <c r="N62" s="43">
        <v>0</v>
      </c>
      <c r="O62" s="44">
        <v>0</v>
      </c>
      <c r="P62" s="74">
        <v>0</v>
      </c>
    </row>
    <row r="63" spans="1:16" ht="15" customHeight="1" x14ac:dyDescent="0.25">
      <c r="A63" s="102"/>
      <c r="B63" s="105"/>
      <c r="C63" s="84" t="s">
        <v>53</v>
      </c>
      <c r="D63" s="44">
        <v>102586</v>
      </c>
      <c r="E63" s="53">
        <v>1</v>
      </c>
      <c r="F63" s="44">
        <v>177515.23209800001</v>
      </c>
      <c r="G63" s="66">
        <v>1.102714</v>
      </c>
      <c r="H63" s="43">
        <v>40651</v>
      </c>
      <c r="I63" s="44">
        <v>174021.378933</v>
      </c>
      <c r="J63" s="74">
        <v>0.73978500000000003</v>
      </c>
      <c r="K63" s="44">
        <v>61935</v>
      </c>
      <c r="L63" s="44">
        <v>179808.420522</v>
      </c>
      <c r="M63" s="66">
        <v>1.3409219999999999</v>
      </c>
      <c r="N63" s="43">
        <v>0</v>
      </c>
      <c r="O63" s="44">
        <v>0</v>
      </c>
      <c r="P63" s="74">
        <v>0</v>
      </c>
    </row>
    <row r="64" spans="1:16" ht="15" customHeight="1" x14ac:dyDescent="0.25">
      <c r="A64" s="102"/>
      <c r="B64" s="105"/>
      <c r="C64" s="84" t="s">
        <v>54</v>
      </c>
      <c r="D64" s="44">
        <v>87282</v>
      </c>
      <c r="E64" s="53">
        <v>1</v>
      </c>
      <c r="F64" s="44">
        <v>179269.177849</v>
      </c>
      <c r="G64" s="66">
        <v>0.95913199999999998</v>
      </c>
      <c r="H64" s="43">
        <v>34076</v>
      </c>
      <c r="I64" s="44">
        <v>167757.013206</v>
      </c>
      <c r="J64" s="74">
        <v>0.52682200000000001</v>
      </c>
      <c r="K64" s="44">
        <v>53206</v>
      </c>
      <c r="L64" s="44">
        <v>186642.19071200001</v>
      </c>
      <c r="M64" s="66">
        <v>1.2360070000000001</v>
      </c>
      <c r="N64" s="43">
        <v>0</v>
      </c>
      <c r="O64" s="44">
        <v>0</v>
      </c>
      <c r="P64" s="74">
        <v>0</v>
      </c>
    </row>
    <row r="65" spans="1:16" ht="15" customHeight="1" x14ac:dyDescent="0.25">
      <c r="A65" s="102"/>
      <c r="B65" s="105"/>
      <c r="C65" s="84" t="s">
        <v>55</v>
      </c>
      <c r="D65" s="44">
        <v>65244</v>
      </c>
      <c r="E65" s="53">
        <v>1</v>
      </c>
      <c r="F65" s="44">
        <v>182216.25115</v>
      </c>
      <c r="G65" s="66">
        <v>0.735761</v>
      </c>
      <c r="H65" s="43">
        <v>25576</v>
      </c>
      <c r="I65" s="44">
        <v>165314.19623900001</v>
      </c>
      <c r="J65" s="74">
        <v>0.320965</v>
      </c>
      <c r="K65" s="44">
        <v>39668</v>
      </c>
      <c r="L65" s="44">
        <v>193113.87534</v>
      </c>
      <c r="M65" s="66">
        <v>1.0032019999999999</v>
      </c>
      <c r="N65" s="43">
        <v>0</v>
      </c>
      <c r="O65" s="44">
        <v>0</v>
      </c>
      <c r="P65" s="74">
        <v>0</v>
      </c>
    </row>
    <row r="66" spans="1:16" s="3" customFormat="1" ht="15" customHeight="1" x14ac:dyDescent="0.25">
      <c r="A66" s="102"/>
      <c r="B66" s="105"/>
      <c r="C66" s="84" t="s">
        <v>56</v>
      </c>
      <c r="D66" s="35">
        <v>112496</v>
      </c>
      <c r="E66" s="55">
        <v>1</v>
      </c>
      <c r="F66" s="35">
        <v>208489.26201800001</v>
      </c>
      <c r="G66" s="68">
        <v>0.41626400000000002</v>
      </c>
      <c r="H66" s="43">
        <v>49417</v>
      </c>
      <c r="I66" s="44">
        <v>175071.98524800001</v>
      </c>
      <c r="J66" s="74">
        <v>9.8003000000000007E-2</v>
      </c>
      <c r="K66" s="35">
        <v>63079</v>
      </c>
      <c r="L66" s="35">
        <v>234668.83947100001</v>
      </c>
      <c r="M66" s="68">
        <v>0.66559400000000002</v>
      </c>
      <c r="N66" s="43">
        <v>0</v>
      </c>
      <c r="O66" s="44">
        <v>0</v>
      </c>
      <c r="P66" s="74">
        <v>0</v>
      </c>
    </row>
    <row r="67" spans="1:16" s="3" customFormat="1" ht="15" customHeight="1" x14ac:dyDescent="0.25">
      <c r="A67" s="103"/>
      <c r="B67" s="106"/>
      <c r="C67" s="85" t="s">
        <v>9</v>
      </c>
      <c r="D67" s="46">
        <v>1190166</v>
      </c>
      <c r="E67" s="54">
        <v>1</v>
      </c>
      <c r="F67" s="46">
        <v>151064.60783299999</v>
      </c>
      <c r="G67" s="67">
        <v>0.65912499999999996</v>
      </c>
      <c r="H67" s="87">
        <v>487884</v>
      </c>
      <c r="I67" s="46">
        <v>158026.59696600001</v>
      </c>
      <c r="J67" s="75">
        <v>0.50300100000000003</v>
      </c>
      <c r="K67" s="46">
        <v>702282</v>
      </c>
      <c r="L67" s="46">
        <v>146228.02778900001</v>
      </c>
      <c r="M67" s="67">
        <v>0.76758599999999999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100" priority="30" operator="notEqual">
      <formula>H8+K8+N8</formula>
    </cfRule>
  </conditionalFormatting>
  <conditionalFormatting sqref="D20:D30">
    <cfRule type="cellIs" dxfId="99" priority="29" operator="notEqual">
      <formula>H20+K20+N20</formula>
    </cfRule>
  </conditionalFormatting>
  <conditionalFormatting sqref="D32:D42">
    <cfRule type="cellIs" dxfId="98" priority="28" operator="notEqual">
      <formula>H32+K32+N32</formula>
    </cfRule>
  </conditionalFormatting>
  <conditionalFormatting sqref="D44:D54">
    <cfRule type="cellIs" dxfId="97" priority="27" operator="notEqual">
      <formula>H44+K44+N44</formula>
    </cfRule>
  </conditionalFormatting>
  <conditionalFormatting sqref="D56:D66">
    <cfRule type="cellIs" dxfId="96" priority="26" operator="notEqual">
      <formula>H56+K56+N56</formula>
    </cfRule>
  </conditionalFormatting>
  <conditionalFormatting sqref="D19">
    <cfRule type="cellIs" dxfId="95" priority="25" operator="notEqual">
      <formula>SUM(D8:D18)</formula>
    </cfRule>
  </conditionalFormatting>
  <conditionalFormatting sqref="D31">
    <cfRule type="cellIs" dxfId="94" priority="24" operator="notEqual">
      <formula>H31+K31+N31</formula>
    </cfRule>
  </conditionalFormatting>
  <conditionalFormatting sqref="D31">
    <cfRule type="cellIs" dxfId="93" priority="23" operator="notEqual">
      <formula>SUM(D20:D30)</formula>
    </cfRule>
  </conditionalFormatting>
  <conditionalFormatting sqref="D43">
    <cfRule type="cellIs" dxfId="92" priority="22" operator="notEqual">
      <formula>H43+K43+N43</formula>
    </cfRule>
  </conditionalFormatting>
  <conditionalFormatting sqref="D43">
    <cfRule type="cellIs" dxfId="91" priority="21" operator="notEqual">
      <formula>SUM(D32:D42)</formula>
    </cfRule>
  </conditionalFormatting>
  <conditionalFormatting sqref="D55">
    <cfRule type="cellIs" dxfId="90" priority="20" operator="notEqual">
      <formula>H55+K55+N55</formula>
    </cfRule>
  </conditionalFormatting>
  <conditionalFormatting sqref="D55">
    <cfRule type="cellIs" dxfId="89" priority="19" operator="notEqual">
      <formula>SUM(D44:D54)</formula>
    </cfRule>
  </conditionalFormatting>
  <conditionalFormatting sqref="D67">
    <cfRule type="cellIs" dxfId="88" priority="18" operator="notEqual">
      <formula>H67+K67+N67</formula>
    </cfRule>
  </conditionalFormatting>
  <conditionalFormatting sqref="D67">
    <cfRule type="cellIs" dxfId="87" priority="17" operator="notEqual">
      <formula>SUM(D56:D66)</formula>
    </cfRule>
  </conditionalFormatting>
  <conditionalFormatting sqref="H19">
    <cfRule type="cellIs" dxfId="86" priority="16" operator="notEqual">
      <formula>SUM(H8:H18)</formula>
    </cfRule>
  </conditionalFormatting>
  <conditionalFormatting sqref="K19">
    <cfRule type="cellIs" dxfId="85" priority="15" operator="notEqual">
      <formula>SUM(K8:K18)</formula>
    </cfRule>
  </conditionalFormatting>
  <conditionalFormatting sqref="N19">
    <cfRule type="cellIs" dxfId="84" priority="14" operator="notEqual">
      <formula>SUM(N8:N18)</formula>
    </cfRule>
  </conditionalFormatting>
  <conditionalFormatting sqref="H31">
    <cfRule type="cellIs" dxfId="83" priority="13" operator="notEqual">
      <formula>SUM(H20:H30)</formula>
    </cfRule>
  </conditionalFormatting>
  <conditionalFormatting sqref="K31">
    <cfRule type="cellIs" dxfId="82" priority="12" operator="notEqual">
      <formula>SUM(K20:K30)</formula>
    </cfRule>
  </conditionalFormatting>
  <conditionalFormatting sqref="N31">
    <cfRule type="cellIs" dxfId="81" priority="11" operator="notEqual">
      <formula>SUM(N20:N30)</formula>
    </cfRule>
  </conditionalFormatting>
  <conditionalFormatting sqref="H43">
    <cfRule type="cellIs" dxfId="80" priority="10" operator="notEqual">
      <formula>SUM(H32:H42)</formula>
    </cfRule>
  </conditionalFormatting>
  <conditionalFormatting sqref="K43">
    <cfRule type="cellIs" dxfId="79" priority="9" operator="notEqual">
      <formula>SUM(K32:K42)</formula>
    </cfRule>
  </conditionalFormatting>
  <conditionalFormatting sqref="N43">
    <cfRule type="cellIs" dxfId="78" priority="8" operator="notEqual">
      <formula>SUM(N32:N42)</formula>
    </cfRule>
  </conditionalFormatting>
  <conditionalFormatting sqref="H55">
    <cfRule type="cellIs" dxfId="77" priority="7" operator="notEqual">
      <formula>SUM(H44:H54)</formula>
    </cfRule>
  </conditionalFormatting>
  <conditionalFormatting sqref="K55">
    <cfRule type="cellIs" dxfId="76" priority="6" operator="notEqual">
      <formula>SUM(K44:K54)</formula>
    </cfRule>
  </conditionalFormatting>
  <conditionalFormatting sqref="N55">
    <cfRule type="cellIs" dxfId="75" priority="5" operator="notEqual">
      <formula>SUM(N44:N54)</formula>
    </cfRule>
  </conditionalFormatting>
  <conditionalFormatting sqref="H67">
    <cfRule type="cellIs" dxfId="74" priority="4" operator="notEqual">
      <formula>SUM(H56:H66)</formula>
    </cfRule>
  </conditionalFormatting>
  <conditionalFormatting sqref="K67">
    <cfRule type="cellIs" dxfId="73" priority="3" operator="notEqual">
      <formula>SUM(K56:K66)</formula>
    </cfRule>
  </conditionalFormatting>
  <conditionalFormatting sqref="N67">
    <cfRule type="cellIs" dxfId="72" priority="2" operator="notEqual">
      <formula>SUM(N56:N66)</formula>
    </cfRule>
  </conditionalFormatting>
  <conditionalFormatting sqref="D32:D43">
    <cfRule type="cellIs" dxfId="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5"/>
  <sheetViews>
    <sheetView workbookViewId="0"/>
  </sheetViews>
  <sheetFormatPr baseColWidth="10" defaultColWidth="15.7109375" defaultRowHeight="11.4" x14ac:dyDescent="0.25"/>
  <cols>
    <col min="1" max="1" width="6.7109375" style="6" customWidth="1"/>
    <col min="2" max="2" width="35.85546875" style="6" customWidth="1"/>
    <col min="3" max="3" width="50.85546875" style="6" customWidth="1"/>
    <col min="4" max="254" width="15.7109375" style="6"/>
    <col min="255" max="255" width="6.7109375" style="6" customWidth="1"/>
    <col min="256" max="256" width="33.42578125" style="6" bestFit="1" customWidth="1"/>
    <col min="257" max="257" width="1.7109375" style="6" customWidth="1"/>
    <col min="258" max="258" width="60" style="6" bestFit="1" customWidth="1"/>
    <col min="259" max="510" width="15.7109375" style="6"/>
    <col min="511" max="511" width="6.7109375" style="6" customWidth="1"/>
    <col min="512" max="512" width="33.42578125" style="6" bestFit="1" customWidth="1"/>
    <col min="513" max="513" width="1.7109375" style="6" customWidth="1"/>
    <col min="514" max="514" width="60" style="6" bestFit="1" customWidth="1"/>
    <col min="515" max="766" width="15.7109375" style="6"/>
    <col min="767" max="767" width="6.7109375" style="6" customWidth="1"/>
    <col min="768" max="768" width="33.42578125" style="6" bestFit="1" customWidth="1"/>
    <col min="769" max="769" width="1.7109375" style="6" customWidth="1"/>
    <col min="770" max="770" width="60" style="6" bestFit="1" customWidth="1"/>
    <col min="771" max="1022" width="15.7109375" style="6"/>
    <col min="1023" max="1023" width="6.7109375" style="6" customWidth="1"/>
    <col min="1024" max="1024" width="33.42578125" style="6" bestFit="1" customWidth="1"/>
    <col min="1025" max="1025" width="1.7109375" style="6" customWidth="1"/>
    <col min="1026" max="1026" width="60" style="6" bestFit="1" customWidth="1"/>
    <col min="1027" max="1278" width="15.7109375" style="6"/>
    <col min="1279" max="1279" width="6.7109375" style="6" customWidth="1"/>
    <col min="1280" max="1280" width="33.42578125" style="6" bestFit="1" customWidth="1"/>
    <col min="1281" max="1281" width="1.7109375" style="6" customWidth="1"/>
    <col min="1282" max="1282" width="60" style="6" bestFit="1" customWidth="1"/>
    <col min="1283" max="1534" width="15.7109375" style="6"/>
    <col min="1535" max="1535" width="6.7109375" style="6" customWidth="1"/>
    <col min="1536" max="1536" width="33.42578125" style="6" bestFit="1" customWidth="1"/>
    <col min="1537" max="1537" width="1.7109375" style="6" customWidth="1"/>
    <col min="1538" max="1538" width="60" style="6" bestFit="1" customWidth="1"/>
    <col min="1539" max="1790" width="15.7109375" style="6"/>
    <col min="1791" max="1791" width="6.7109375" style="6" customWidth="1"/>
    <col min="1792" max="1792" width="33.42578125" style="6" bestFit="1" customWidth="1"/>
    <col min="1793" max="1793" width="1.7109375" style="6" customWidth="1"/>
    <col min="1794" max="1794" width="60" style="6" bestFit="1" customWidth="1"/>
    <col min="1795" max="2046" width="15.7109375" style="6"/>
    <col min="2047" max="2047" width="6.7109375" style="6" customWidth="1"/>
    <col min="2048" max="2048" width="33.42578125" style="6" bestFit="1" customWidth="1"/>
    <col min="2049" max="2049" width="1.7109375" style="6" customWidth="1"/>
    <col min="2050" max="2050" width="60" style="6" bestFit="1" customWidth="1"/>
    <col min="2051" max="2302" width="15.7109375" style="6"/>
    <col min="2303" max="2303" width="6.7109375" style="6" customWidth="1"/>
    <col min="2304" max="2304" width="33.42578125" style="6" bestFit="1" customWidth="1"/>
    <col min="2305" max="2305" width="1.7109375" style="6" customWidth="1"/>
    <col min="2306" max="2306" width="60" style="6" bestFit="1" customWidth="1"/>
    <col min="2307" max="2558" width="15.7109375" style="6"/>
    <col min="2559" max="2559" width="6.7109375" style="6" customWidth="1"/>
    <col min="2560" max="2560" width="33.42578125" style="6" bestFit="1" customWidth="1"/>
    <col min="2561" max="2561" width="1.7109375" style="6" customWidth="1"/>
    <col min="2562" max="2562" width="60" style="6" bestFit="1" customWidth="1"/>
    <col min="2563" max="2814" width="15.7109375" style="6"/>
    <col min="2815" max="2815" width="6.7109375" style="6" customWidth="1"/>
    <col min="2816" max="2816" width="33.42578125" style="6" bestFit="1" customWidth="1"/>
    <col min="2817" max="2817" width="1.7109375" style="6" customWidth="1"/>
    <col min="2818" max="2818" width="60" style="6" bestFit="1" customWidth="1"/>
    <col min="2819" max="3070" width="15.7109375" style="6"/>
    <col min="3071" max="3071" width="6.7109375" style="6" customWidth="1"/>
    <col min="3072" max="3072" width="33.42578125" style="6" bestFit="1" customWidth="1"/>
    <col min="3073" max="3073" width="1.7109375" style="6" customWidth="1"/>
    <col min="3074" max="3074" width="60" style="6" bestFit="1" customWidth="1"/>
    <col min="3075" max="3326" width="15.7109375" style="6"/>
    <col min="3327" max="3327" width="6.7109375" style="6" customWidth="1"/>
    <col min="3328" max="3328" width="33.42578125" style="6" bestFit="1" customWidth="1"/>
    <col min="3329" max="3329" width="1.7109375" style="6" customWidth="1"/>
    <col min="3330" max="3330" width="60" style="6" bestFit="1" customWidth="1"/>
    <col min="3331" max="3582" width="15.7109375" style="6"/>
    <col min="3583" max="3583" width="6.7109375" style="6" customWidth="1"/>
    <col min="3584" max="3584" width="33.42578125" style="6" bestFit="1" customWidth="1"/>
    <col min="3585" max="3585" width="1.7109375" style="6" customWidth="1"/>
    <col min="3586" max="3586" width="60" style="6" bestFit="1" customWidth="1"/>
    <col min="3587" max="3838" width="15.7109375" style="6"/>
    <col min="3839" max="3839" width="6.7109375" style="6" customWidth="1"/>
    <col min="3840" max="3840" width="33.42578125" style="6" bestFit="1" customWidth="1"/>
    <col min="3841" max="3841" width="1.7109375" style="6" customWidth="1"/>
    <col min="3842" max="3842" width="60" style="6" bestFit="1" customWidth="1"/>
    <col min="3843" max="4094" width="15.7109375" style="6"/>
    <col min="4095" max="4095" width="6.7109375" style="6" customWidth="1"/>
    <col min="4096" max="4096" width="33.42578125" style="6" bestFit="1" customWidth="1"/>
    <col min="4097" max="4097" width="1.7109375" style="6" customWidth="1"/>
    <col min="4098" max="4098" width="60" style="6" bestFit="1" customWidth="1"/>
    <col min="4099" max="4350" width="15.7109375" style="6"/>
    <col min="4351" max="4351" width="6.7109375" style="6" customWidth="1"/>
    <col min="4352" max="4352" width="33.42578125" style="6" bestFit="1" customWidth="1"/>
    <col min="4353" max="4353" width="1.7109375" style="6" customWidth="1"/>
    <col min="4354" max="4354" width="60" style="6" bestFit="1" customWidth="1"/>
    <col min="4355" max="4606" width="15.7109375" style="6"/>
    <col min="4607" max="4607" width="6.7109375" style="6" customWidth="1"/>
    <col min="4608" max="4608" width="33.42578125" style="6" bestFit="1" customWidth="1"/>
    <col min="4609" max="4609" width="1.7109375" style="6" customWidth="1"/>
    <col min="4610" max="4610" width="60" style="6" bestFit="1" customWidth="1"/>
    <col min="4611" max="4862" width="15.7109375" style="6"/>
    <col min="4863" max="4863" width="6.7109375" style="6" customWidth="1"/>
    <col min="4864" max="4864" width="33.42578125" style="6" bestFit="1" customWidth="1"/>
    <col min="4865" max="4865" width="1.7109375" style="6" customWidth="1"/>
    <col min="4866" max="4866" width="60" style="6" bestFit="1" customWidth="1"/>
    <col min="4867" max="5118" width="15.7109375" style="6"/>
    <col min="5119" max="5119" width="6.7109375" style="6" customWidth="1"/>
    <col min="5120" max="5120" width="33.42578125" style="6" bestFit="1" customWidth="1"/>
    <col min="5121" max="5121" width="1.7109375" style="6" customWidth="1"/>
    <col min="5122" max="5122" width="60" style="6" bestFit="1" customWidth="1"/>
    <col min="5123" max="5374" width="15.7109375" style="6"/>
    <col min="5375" max="5375" width="6.7109375" style="6" customWidth="1"/>
    <col min="5376" max="5376" width="33.42578125" style="6" bestFit="1" customWidth="1"/>
    <col min="5377" max="5377" width="1.7109375" style="6" customWidth="1"/>
    <col min="5378" max="5378" width="60" style="6" bestFit="1" customWidth="1"/>
    <col min="5379" max="5630" width="15.7109375" style="6"/>
    <col min="5631" max="5631" width="6.7109375" style="6" customWidth="1"/>
    <col min="5632" max="5632" width="33.42578125" style="6" bestFit="1" customWidth="1"/>
    <col min="5633" max="5633" width="1.7109375" style="6" customWidth="1"/>
    <col min="5634" max="5634" width="60" style="6" bestFit="1" customWidth="1"/>
    <col min="5635" max="5886" width="15.7109375" style="6"/>
    <col min="5887" max="5887" width="6.7109375" style="6" customWidth="1"/>
    <col min="5888" max="5888" width="33.42578125" style="6" bestFit="1" customWidth="1"/>
    <col min="5889" max="5889" width="1.7109375" style="6" customWidth="1"/>
    <col min="5890" max="5890" width="60" style="6" bestFit="1" customWidth="1"/>
    <col min="5891" max="6142" width="15.7109375" style="6"/>
    <col min="6143" max="6143" width="6.7109375" style="6" customWidth="1"/>
    <col min="6144" max="6144" width="33.42578125" style="6" bestFit="1" customWidth="1"/>
    <col min="6145" max="6145" width="1.7109375" style="6" customWidth="1"/>
    <col min="6146" max="6146" width="60" style="6" bestFit="1" customWidth="1"/>
    <col min="6147" max="6398" width="15.7109375" style="6"/>
    <col min="6399" max="6399" width="6.7109375" style="6" customWidth="1"/>
    <col min="6400" max="6400" width="33.42578125" style="6" bestFit="1" customWidth="1"/>
    <col min="6401" max="6401" width="1.7109375" style="6" customWidth="1"/>
    <col min="6402" max="6402" width="60" style="6" bestFit="1" customWidth="1"/>
    <col min="6403" max="6654" width="15.7109375" style="6"/>
    <col min="6655" max="6655" width="6.7109375" style="6" customWidth="1"/>
    <col min="6656" max="6656" width="33.42578125" style="6" bestFit="1" customWidth="1"/>
    <col min="6657" max="6657" width="1.7109375" style="6" customWidth="1"/>
    <col min="6658" max="6658" width="60" style="6" bestFit="1" customWidth="1"/>
    <col min="6659" max="6910" width="15.7109375" style="6"/>
    <col min="6911" max="6911" width="6.7109375" style="6" customWidth="1"/>
    <col min="6912" max="6912" width="33.42578125" style="6" bestFit="1" customWidth="1"/>
    <col min="6913" max="6913" width="1.7109375" style="6" customWidth="1"/>
    <col min="6914" max="6914" width="60" style="6" bestFit="1" customWidth="1"/>
    <col min="6915" max="7166" width="15.7109375" style="6"/>
    <col min="7167" max="7167" width="6.7109375" style="6" customWidth="1"/>
    <col min="7168" max="7168" width="33.42578125" style="6" bestFit="1" customWidth="1"/>
    <col min="7169" max="7169" width="1.7109375" style="6" customWidth="1"/>
    <col min="7170" max="7170" width="60" style="6" bestFit="1" customWidth="1"/>
    <col min="7171" max="7422" width="15.7109375" style="6"/>
    <col min="7423" max="7423" width="6.7109375" style="6" customWidth="1"/>
    <col min="7424" max="7424" width="33.42578125" style="6" bestFit="1" customWidth="1"/>
    <col min="7425" max="7425" width="1.7109375" style="6" customWidth="1"/>
    <col min="7426" max="7426" width="60" style="6" bestFit="1" customWidth="1"/>
    <col min="7427" max="7678" width="15.7109375" style="6"/>
    <col min="7679" max="7679" width="6.7109375" style="6" customWidth="1"/>
    <col min="7680" max="7680" width="33.42578125" style="6" bestFit="1" customWidth="1"/>
    <col min="7681" max="7681" width="1.7109375" style="6" customWidth="1"/>
    <col min="7682" max="7682" width="60" style="6" bestFit="1" customWidth="1"/>
    <col min="7683" max="7934" width="15.7109375" style="6"/>
    <col min="7935" max="7935" width="6.7109375" style="6" customWidth="1"/>
    <col min="7936" max="7936" width="33.42578125" style="6" bestFit="1" customWidth="1"/>
    <col min="7937" max="7937" width="1.7109375" style="6" customWidth="1"/>
    <col min="7938" max="7938" width="60" style="6" bestFit="1" customWidth="1"/>
    <col min="7939" max="8190" width="15.7109375" style="6"/>
    <col min="8191" max="8191" width="6.7109375" style="6" customWidth="1"/>
    <col min="8192" max="8192" width="33.42578125" style="6" bestFit="1" customWidth="1"/>
    <col min="8193" max="8193" width="1.7109375" style="6" customWidth="1"/>
    <col min="8194" max="8194" width="60" style="6" bestFit="1" customWidth="1"/>
    <col min="8195" max="8446" width="15.7109375" style="6"/>
    <col min="8447" max="8447" width="6.7109375" style="6" customWidth="1"/>
    <col min="8448" max="8448" width="33.42578125" style="6" bestFit="1" customWidth="1"/>
    <col min="8449" max="8449" width="1.7109375" style="6" customWidth="1"/>
    <col min="8450" max="8450" width="60" style="6" bestFit="1" customWidth="1"/>
    <col min="8451" max="8702" width="15.7109375" style="6"/>
    <col min="8703" max="8703" width="6.7109375" style="6" customWidth="1"/>
    <col min="8704" max="8704" width="33.42578125" style="6" bestFit="1" customWidth="1"/>
    <col min="8705" max="8705" width="1.7109375" style="6" customWidth="1"/>
    <col min="8706" max="8706" width="60" style="6" bestFit="1" customWidth="1"/>
    <col min="8707" max="8958" width="15.7109375" style="6"/>
    <col min="8959" max="8959" width="6.7109375" style="6" customWidth="1"/>
    <col min="8960" max="8960" width="33.42578125" style="6" bestFit="1" customWidth="1"/>
    <col min="8961" max="8961" width="1.7109375" style="6" customWidth="1"/>
    <col min="8962" max="8962" width="60" style="6" bestFit="1" customWidth="1"/>
    <col min="8963" max="9214" width="15.7109375" style="6"/>
    <col min="9215" max="9215" width="6.7109375" style="6" customWidth="1"/>
    <col min="9216" max="9216" width="33.42578125" style="6" bestFit="1" customWidth="1"/>
    <col min="9217" max="9217" width="1.7109375" style="6" customWidth="1"/>
    <col min="9218" max="9218" width="60" style="6" bestFit="1" customWidth="1"/>
    <col min="9219" max="9470" width="15.7109375" style="6"/>
    <col min="9471" max="9471" width="6.7109375" style="6" customWidth="1"/>
    <col min="9472" max="9472" width="33.42578125" style="6" bestFit="1" customWidth="1"/>
    <col min="9473" max="9473" width="1.7109375" style="6" customWidth="1"/>
    <col min="9474" max="9474" width="60" style="6" bestFit="1" customWidth="1"/>
    <col min="9475" max="9726" width="15.7109375" style="6"/>
    <col min="9727" max="9727" width="6.7109375" style="6" customWidth="1"/>
    <col min="9728" max="9728" width="33.42578125" style="6" bestFit="1" customWidth="1"/>
    <col min="9729" max="9729" width="1.7109375" style="6" customWidth="1"/>
    <col min="9730" max="9730" width="60" style="6" bestFit="1" customWidth="1"/>
    <col min="9731" max="9982" width="15.7109375" style="6"/>
    <col min="9983" max="9983" width="6.7109375" style="6" customWidth="1"/>
    <col min="9984" max="9984" width="33.42578125" style="6" bestFit="1" customWidth="1"/>
    <col min="9985" max="9985" width="1.7109375" style="6" customWidth="1"/>
    <col min="9986" max="9986" width="60" style="6" bestFit="1" customWidth="1"/>
    <col min="9987" max="10238" width="15.7109375" style="6"/>
    <col min="10239" max="10239" width="6.7109375" style="6" customWidth="1"/>
    <col min="10240" max="10240" width="33.42578125" style="6" bestFit="1" customWidth="1"/>
    <col min="10241" max="10241" width="1.7109375" style="6" customWidth="1"/>
    <col min="10242" max="10242" width="60" style="6" bestFit="1" customWidth="1"/>
    <col min="10243" max="10494" width="15.7109375" style="6"/>
    <col min="10495" max="10495" width="6.7109375" style="6" customWidth="1"/>
    <col min="10496" max="10496" width="33.42578125" style="6" bestFit="1" customWidth="1"/>
    <col min="10497" max="10497" width="1.7109375" style="6" customWidth="1"/>
    <col min="10498" max="10498" width="60" style="6" bestFit="1" customWidth="1"/>
    <col min="10499" max="10750" width="15.7109375" style="6"/>
    <col min="10751" max="10751" width="6.7109375" style="6" customWidth="1"/>
    <col min="10752" max="10752" width="33.42578125" style="6" bestFit="1" customWidth="1"/>
    <col min="10753" max="10753" width="1.7109375" style="6" customWidth="1"/>
    <col min="10754" max="10754" width="60" style="6" bestFit="1" customWidth="1"/>
    <col min="10755" max="11006" width="15.7109375" style="6"/>
    <col min="11007" max="11007" width="6.7109375" style="6" customWidth="1"/>
    <col min="11008" max="11008" width="33.42578125" style="6" bestFit="1" customWidth="1"/>
    <col min="11009" max="11009" width="1.7109375" style="6" customWidth="1"/>
    <col min="11010" max="11010" width="60" style="6" bestFit="1" customWidth="1"/>
    <col min="11011" max="11262" width="15.7109375" style="6"/>
    <col min="11263" max="11263" width="6.7109375" style="6" customWidth="1"/>
    <col min="11264" max="11264" width="33.42578125" style="6" bestFit="1" customWidth="1"/>
    <col min="11265" max="11265" width="1.7109375" style="6" customWidth="1"/>
    <col min="11266" max="11266" width="60" style="6" bestFit="1" customWidth="1"/>
    <col min="11267" max="11518" width="15.7109375" style="6"/>
    <col min="11519" max="11519" width="6.7109375" style="6" customWidth="1"/>
    <col min="11520" max="11520" width="33.42578125" style="6" bestFit="1" customWidth="1"/>
    <col min="11521" max="11521" width="1.7109375" style="6" customWidth="1"/>
    <col min="11522" max="11522" width="60" style="6" bestFit="1" customWidth="1"/>
    <col min="11523" max="11774" width="15.7109375" style="6"/>
    <col min="11775" max="11775" width="6.7109375" style="6" customWidth="1"/>
    <col min="11776" max="11776" width="33.42578125" style="6" bestFit="1" customWidth="1"/>
    <col min="11777" max="11777" width="1.7109375" style="6" customWidth="1"/>
    <col min="11778" max="11778" width="60" style="6" bestFit="1" customWidth="1"/>
    <col min="11779" max="12030" width="15.7109375" style="6"/>
    <col min="12031" max="12031" width="6.7109375" style="6" customWidth="1"/>
    <col min="12032" max="12032" width="33.42578125" style="6" bestFit="1" customWidth="1"/>
    <col min="12033" max="12033" width="1.7109375" style="6" customWidth="1"/>
    <col min="12034" max="12034" width="60" style="6" bestFit="1" customWidth="1"/>
    <col min="12035" max="12286" width="15.7109375" style="6"/>
    <col min="12287" max="12287" width="6.7109375" style="6" customWidth="1"/>
    <col min="12288" max="12288" width="33.42578125" style="6" bestFit="1" customWidth="1"/>
    <col min="12289" max="12289" width="1.7109375" style="6" customWidth="1"/>
    <col min="12290" max="12290" width="60" style="6" bestFit="1" customWidth="1"/>
    <col min="12291" max="12542" width="15.7109375" style="6"/>
    <col min="12543" max="12543" width="6.7109375" style="6" customWidth="1"/>
    <col min="12544" max="12544" width="33.42578125" style="6" bestFit="1" customWidth="1"/>
    <col min="12545" max="12545" width="1.7109375" style="6" customWidth="1"/>
    <col min="12546" max="12546" width="60" style="6" bestFit="1" customWidth="1"/>
    <col min="12547" max="12798" width="15.7109375" style="6"/>
    <col min="12799" max="12799" width="6.7109375" style="6" customWidth="1"/>
    <col min="12800" max="12800" width="33.42578125" style="6" bestFit="1" customWidth="1"/>
    <col min="12801" max="12801" width="1.7109375" style="6" customWidth="1"/>
    <col min="12802" max="12802" width="60" style="6" bestFit="1" customWidth="1"/>
    <col min="12803" max="13054" width="15.7109375" style="6"/>
    <col min="13055" max="13055" width="6.7109375" style="6" customWidth="1"/>
    <col min="13056" max="13056" width="33.42578125" style="6" bestFit="1" customWidth="1"/>
    <col min="13057" max="13057" width="1.7109375" style="6" customWidth="1"/>
    <col min="13058" max="13058" width="60" style="6" bestFit="1" customWidth="1"/>
    <col min="13059" max="13310" width="15.7109375" style="6"/>
    <col min="13311" max="13311" width="6.7109375" style="6" customWidth="1"/>
    <col min="13312" max="13312" width="33.42578125" style="6" bestFit="1" customWidth="1"/>
    <col min="13313" max="13313" width="1.7109375" style="6" customWidth="1"/>
    <col min="13314" max="13314" width="60" style="6" bestFit="1" customWidth="1"/>
    <col min="13315" max="13566" width="15.7109375" style="6"/>
    <col min="13567" max="13567" width="6.7109375" style="6" customWidth="1"/>
    <col min="13568" max="13568" width="33.42578125" style="6" bestFit="1" customWidth="1"/>
    <col min="13569" max="13569" width="1.7109375" style="6" customWidth="1"/>
    <col min="13570" max="13570" width="60" style="6" bestFit="1" customWidth="1"/>
    <col min="13571" max="13822" width="15.7109375" style="6"/>
    <col min="13823" max="13823" width="6.7109375" style="6" customWidth="1"/>
    <col min="13824" max="13824" width="33.42578125" style="6" bestFit="1" customWidth="1"/>
    <col min="13825" max="13825" width="1.7109375" style="6" customWidth="1"/>
    <col min="13826" max="13826" width="60" style="6" bestFit="1" customWidth="1"/>
    <col min="13827" max="14078" width="15.7109375" style="6"/>
    <col min="14079" max="14079" width="6.7109375" style="6" customWidth="1"/>
    <col min="14080" max="14080" width="33.42578125" style="6" bestFit="1" customWidth="1"/>
    <col min="14081" max="14081" width="1.7109375" style="6" customWidth="1"/>
    <col min="14082" max="14082" width="60" style="6" bestFit="1" customWidth="1"/>
    <col min="14083" max="14334" width="15.7109375" style="6"/>
    <col min="14335" max="14335" width="6.7109375" style="6" customWidth="1"/>
    <col min="14336" max="14336" width="33.42578125" style="6" bestFit="1" customWidth="1"/>
    <col min="14337" max="14337" width="1.7109375" style="6" customWidth="1"/>
    <col min="14338" max="14338" width="60" style="6" bestFit="1" customWidth="1"/>
    <col min="14339" max="14590" width="15.7109375" style="6"/>
    <col min="14591" max="14591" width="6.7109375" style="6" customWidth="1"/>
    <col min="14592" max="14592" width="33.42578125" style="6" bestFit="1" customWidth="1"/>
    <col min="14593" max="14593" width="1.7109375" style="6" customWidth="1"/>
    <col min="14594" max="14594" width="60" style="6" bestFit="1" customWidth="1"/>
    <col min="14595" max="14846" width="15.7109375" style="6"/>
    <col min="14847" max="14847" width="6.7109375" style="6" customWidth="1"/>
    <col min="14848" max="14848" width="33.42578125" style="6" bestFit="1" customWidth="1"/>
    <col min="14849" max="14849" width="1.7109375" style="6" customWidth="1"/>
    <col min="14850" max="14850" width="60" style="6" bestFit="1" customWidth="1"/>
    <col min="14851" max="15102" width="15.7109375" style="6"/>
    <col min="15103" max="15103" width="6.7109375" style="6" customWidth="1"/>
    <col min="15104" max="15104" width="33.42578125" style="6" bestFit="1" customWidth="1"/>
    <col min="15105" max="15105" width="1.7109375" style="6" customWidth="1"/>
    <col min="15106" max="15106" width="60" style="6" bestFit="1" customWidth="1"/>
    <col min="15107" max="15358" width="15.7109375" style="6"/>
    <col min="15359" max="15359" width="6.7109375" style="6" customWidth="1"/>
    <col min="15360" max="15360" width="33.42578125" style="6" bestFit="1" customWidth="1"/>
    <col min="15361" max="15361" width="1.7109375" style="6" customWidth="1"/>
    <col min="15362" max="15362" width="60" style="6" bestFit="1" customWidth="1"/>
    <col min="15363" max="15614" width="15.7109375" style="6"/>
    <col min="15615" max="15615" width="6.7109375" style="6" customWidth="1"/>
    <col min="15616" max="15616" width="33.42578125" style="6" bestFit="1" customWidth="1"/>
    <col min="15617" max="15617" width="1.7109375" style="6" customWidth="1"/>
    <col min="15618" max="15618" width="60" style="6" bestFit="1" customWidth="1"/>
    <col min="15619" max="15870" width="15.7109375" style="6"/>
    <col min="15871" max="15871" width="6.7109375" style="6" customWidth="1"/>
    <col min="15872" max="15872" width="33.42578125" style="6" bestFit="1" customWidth="1"/>
    <col min="15873" max="15873" width="1.7109375" style="6" customWidth="1"/>
    <col min="15874" max="15874" width="60" style="6" bestFit="1" customWidth="1"/>
    <col min="15875" max="16126" width="15.7109375" style="6"/>
    <col min="16127" max="16127" width="6.7109375" style="6" customWidth="1"/>
    <col min="16128" max="16128" width="33.42578125" style="6" bestFit="1" customWidth="1"/>
    <col min="16129" max="16129" width="1.7109375" style="6" customWidth="1"/>
    <col min="16130" max="16130" width="60" style="6" bestFit="1" customWidth="1"/>
    <col min="16131" max="16384" width="15.7109375" style="6"/>
  </cols>
  <sheetData>
    <row r="4" spans="1:9" s="4" customFormat="1" ht="27.6" customHeight="1" x14ac:dyDescent="0.25">
      <c r="C4" s="90" t="s">
        <v>82</v>
      </c>
      <c r="D4" s="90"/>
      <c r="E4" s="90"/>
      <c r="F4" s="90"/>
      <c r="G4" s="90"/>
      <c r="H4" s="90"/>
      <c r="I4" s="90"/>
    </row>
    <row r="5" spans="1:9" s="5" customFormat="1" ht="16.2" customHeight="1" x14ac:dyDescent="0.25">
      <c r="C5" s="90"/>
      <c r="D5" s="90"/>
      <c r="E5" s="90"/>
      <c r="F5" s="90"/>
      <c r="G5" s="90"/>
      <c r="H5" s="90"/>
      <c r="I5" s="90"/>
    </row>
    <row r="6" spans="1:9" ht="16.2" x14ac:dyDescent="0.25">
      <c r="C6" s="100" t="str">
        <f>CONCATENATE(Indice!D6," ",Indice!E6)</f>
        <v>SEPTIEMBRE 2020 Y SEPTIEMBRE 2021</v>
      </c>
      <c r="D6" s="100"/>
      <c r="E6" s="100"/>
      <c r="F6" s="100"/>
      <c r="G6" s="100"/>
      <c r="H6" s="100"/>
      <c r="I6" s="100"/>
    </row>
    <row r="7" spans="1:9" ht="19.8" x14ac:dyDescent="0.25">
      <c r="A7" s="89"/>
      <c r="B7" s="89"/>
      <c r="C7" s="89"/>
      <c r="D7" s="89"/>
      <c r="E7" s="89"/>
    </row>
    <row r="8" spans="1:9" s="5" customFormat="1" ht="17.399999999999999" x14ac:dyDescent="0.25">
      <c r="B8" s="16" t="s">
        <v>4</v>
      </c>
      <c r="C8" s="12"/>
    </row>
    <row r="9" spans="1:9" x14ac:dyDescent="0.25">
      <c r="B9" s="7"/>
      <c r="C9" s="7"/>
    </row>
    <row r="10" spans="1:9" s="14" customFormat="1" ht="20.399999999999999" customHeight="1" thickBot="1" x14ac:dyDescent="0.3">
      <c r="B10" s="25" t="s">
        <v>5</v>
      </c>
      <c r="C10" s="92" t="s">
        <v>6</v>
      </c>
      <c r="D10" s="93"/>
      <c r="E10" s="93"/>
      <c r="F10" s="93"/>
      <c r="G10" s="93"/>
      <c r="H10" s="93"/>
    </row>
    <row r="11" spans="1:9" s="14" customFormat="1" ht="7.2" customHeight="1" thickTop="1" x14ac:dyDescent="0.25">
      <c r="B11" s="18"/>
      <c r="C11" s="29"/>
      <c r="D11" s="18"/>
      <c r="E11" s="18"/>
      <c r="F11" s="30"/>
      <c r="G11" s="30"/>
      <c r="H11" s="30"/>
    </row>
    <row r="12" spans="1:9" s="30" customFormat="1" ht="133.80000000000001" customHeight="1" x14ac:dyDescent="0.25">
      <c r="B12" s="31">
        <v>1</v>
      </c>
      <c r="C12" s="96" t="s">
        <v>102</v>
      </c>
      <c r="D12" s="97"/>
      <c r="E12" s="97"/>
      <c r="F12" s="97"/>
      <c r="G12" s="97"/>
      <c r="H12" s="97"/>
    </row>
    <row r="13" spans="1:9" s="14" customFormat="1" ht="88.2" customHeight="1" x14ac:dyDescent="0.25">
      <c r="B13" s="31">
        <v>2</v>
      </c>
      <c r="C13" s="96" t="s">
        <v>79</v>
      </c>
      <c r="D13" s="97"/>
      <c r="E13" s="97"/>
      <c r="F13" s="97"/>
      <c r="G13" s="97"/>
      <c r="H13" s="97"/>
    </row>
    <row r="14" spans="1:9" s="14" customFormat="1" ht="88.2" customHeight="1" x14ac:dyDescent="0.25">
      <c r="B14" s="32">
        <v>3</v>
      </c>
      <c r="C14" s="94" t="s">
        <v>80</v>
      </c>
      <c r="D14" s="95"/>
      <c r="E14" s="95"/>
      <c r="F14" s="95"/>
      <c r="G14" s="95"/>
      <c r="H14" s="95"/>
    </row>
    <row r="15" spans="1:9" s="14" customFormat="1" ht="46.2" customHeight="1" x14ac:dyDescent="0.25">
      <c r="B15" s="32">
        <v>4</v>
      </c>
      <c r="C15" s="94" t="s">
        <v>32</v>
      </c>
      <c r="D15" s="95"/>
      <c r="E15" s="95"/>
      <c r="F15" s="95"/>
      <c r="G15" s="95"/>
      <c r="H15" s="95"/>
    </row>
    <row r="16" spans="1:9" s="14" customFormat="1" ht="75.599999999999994" customHeight="1" x14ac:dyDescent="0.25">
      <c r="B16" s="32">
        <v>5</v>
      </c>
      <c r="C16" s="94" t="s">
        <v>81</v>
      </c>
      <c r="D16" s="95"/>
      <c r="E16" s="95"/>
      <c r="F16" s="95"/>
      <c r="G16" s="95"/>
      <c r="H16" s="95"/>
    </row>
    <row r="17" spans="2:9" s="14" customFormat="1" ht="46.8" customHeight="1" x14ac:dyDescent="0.25">
      <c r="B17" s="32">
        <v>6</v>
      </c>
      <c r="C17" s="94" t="s">
        <v>103</v>
      </c>
      <c r="D17" s="95"/>
      <c r="E17" s="95"/>
      <c r="F17" s="95"/>
      <c r="G17" s="95"/>
      <c r="H17" s="95"/>
    </row>
    <row r="18" spans="2:9" s="14" customFormat="1" ht="46.2" customHeight="1" x14ac:dyDescent="0.25">
      <c r="B18" s="32">
        <v>7</v>
      </c>
      <c r="C18" s="98" t="s">
        <v>10</v>
      </c>
      <c r="D18" s="99"/>
      <c r="E18" s="99"/>
      <c r="F18" s="99"/>
      <c r="G18" s="99"/>
      <c r="H18" s="99"/>
    </row>
    <row r="19" spans="2:9" s="14" customFormat="1" ht="46.2" customHeight="1" x14ac:dyDescent="0.25">
      <c r="B19" s="32">
        <v>8</v>
      </c>
      <c r="C19" s="94" t="s">
        <v>7</v>
      </c>
      <c r="D19" s="95"/>
      <c r="E19" s="95"/>
      <c r="F19" s="95"/>
      <c r="G19" s="95"/>
      <c r="H19" s="95"/>
    </row>
    <row r="20" spans="2:9" s="14" customFormat="1" ht="46.2" customHeight="1" x14ac:dyDescent="0.25">
      <c r="B20" s="32">
        <v>9</v>
      </c>
      <c r="C20" s="94" t="s">
        <v>8</v>
      </c>
      <c r="D20" s="95"/>
      <c r="E20" s="95"/>
      <c r="F20" s="95"/>
      <c r="G20" s="95"/>
      <c r="H20" s="95"/>
    </row>
    <row r="21" spans="2:9" ht="10.050000000000001" customHeight="1" x14ac:dyDescent="0.25">
      <c r="B21" s="13"/>
      <c r="C21" s="17"/>
      <c r="D21" s="17"/>
      <c r="E21" s="17"/>
      <c r="F21" s="17"/>
      <c r="G21" s="17"/>
      <c r="H21" s="17"/>
      <c r="I21" s="33"/>
    </row>
    <row r="23" spans="2:9" s="22" customFormat="1" ht="15" customHeight="1" x14ac:dyDescent="0.25">
      <c r="B23" s="8"/>
      <c r="C23" s="8"/>
      <c r="D23" s="8"/>
      <c r="E23" s="8"/>
      <c r="F23" s="8"/>
      <c r="G23" s="8"/>
    </row>
    <row r="24" spans="2:9" ht="15" customHeight="1" x14ac:dyDescent="0.25">
      <c r="B24" s="8"/>
      <c r="C24" s="8"/>
      <c r="D24" s="8"/>
      <c r="E24" s="8"/>
      <c r="F24" s="8"/>
      <c r="G24" s="8"/>
    </row>
    <row r="25" spans="2:9" ht="15" customHeight="1" x14ac:dyDescent="0.25">
      <c r="B25" s="8"/>
      <c r="C25" s="8"/>
      <c r="D25" s="8"/>
      <c r="E25" s="8"/>
      <c r="F25" s="8"/>
      <c r="G25" s="8"/>
    </row>
    <row r="32" spans="2:9" x14ac:dyDescent="0.25">
      <c r="F32" s="9"/>
      <c r="G32" s="9"/>
    </row>
    <row r="33" spans="3:13" x14ac:dyDescent="0.25">
      <c r="C33" s="10"/>
      <c r="D33" s="10"/>
      <c r="E33" s="10"/>
      <c r="F33" s="10"/>
      <c r="G33" s="9"/>
    </row>
    <row r="34" spans="3:13" x14ac:dyDescent="0.25">
      <c r="C34" s="10"/>
      <c r="D34" s="10"/>
      <c r="E34" s="10"/>
      <c r="F34" s="10"/>
      <c r="G34" s="9"/>
    </row>
    <row r="35" spans="3:13" x14ac:dyDescent="0.25">
      <c r="C35" s="11"/>
      <c r="D35" s="11"/>
      <c r="E35" s="11"/>
      <c r="F35" s="11"/>
      <c r="G35" s="11"/>
      <c r="H35" s="11"/>
      <c r="I35" s="11"/>
      <c r="J35" s="11"/>
      <c r="K35" s="11"/>
      <c r="L35" s="11"/>
      <c r="M35" s="11"/>
    </row>
  </sheetData>
  <mergeCells count="13">
    <mergeCell ref="C4:I5"/>
    <mergeCell ref="C6:I6"/>
    <mergeCell ref="C16:H16"/>
    <mergeCell ref="C17:H17"/>
    <mergeCell ref="C19:H19"/>
    <mergeCell ref="C20:H20"/>
    <mergeCell ref="A7:E7"/>
    <mergeCell ref="C10:H10"/>
    <mergeCell ref="C13:H13"/>
    <mergeCell ref="C14:H14"/>
    <mergeCell ref="C15:H15"/>
    <mergeCell ref="C18:H18"/>
    <mergeCell ref="C12:H12"/>
  </mergeCells>
  <printOptions horizontalCentered="1"/>
  <pageMargins left="0.31496062992125984" right="0.31496062992125984" top="0.74803149606299213" bottom="0.74803149606299213" header="0.31496062992125984" footer="0.31496062992125984"/>
  <pageSetup scale="6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77</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0</v>
      </c>
      <c r="E8" s="53">
        <v>0</v>
      </c>
      <c r="F8" s="44">
        <v>0</v>
      </c>
      <c r="G8" s="66">
        <v>0</v>
      </c>
      <c r="H8" s="43">
        <v>0</v>
      </c>
      <c r="I8" s="44">
        <v>0</v>
      </c>
      <c r="J8" s="74">
        <v>0</v>
      </c>
      <c r="K8" s="44">
        <v>0</v>
      </c>
      <c r="L8" s="44">
        <v>0</v>
      </c>
      <c r="M8" s="66">
        <v>0</v>
      </c>
      <c r="N8" s="43">
        <v>0</v>
      </c>
      <c r="O8" s="44">
        <v>0</v>
      </c>
      <c r="P8" s="74">
        <v>0</v>
      </c>
    </row>
    <row r="9" spans="1:16" ht="15" customHeight="1" x14ac:dyDescent="0.25">
      <c r="A9" s="102"/>
      <c r="B9" s="105"/>
      <c r="C9" s="84" t="s">
        <v>47</v>
      </c>
      <c r="D9" s="44">
        <v>1</v>
      </c>
      <c r="E9" s="53">
        <v>0</v>
      </c>
      <c r="F9" s="44">
        <v>97279.627598999999</v>
      </c>
      <c r="G9" s="66">
        <v>0</v>
      </c>
      <c r="H9" s="43">
        <v>0</v>
      </c>
      <c r="I9" s="44">
        <v>0</v>
      </c>
      <c r="J9" s="74">
        <v>0</v>
      </c>
      <c r="K9" s="44">
        <v>1</v>
      </c>
      <c r="L9" s="44">
        <v>97279.627598999999</v>
      </c>
      <c r="M9" s="66">
        <v>0</v>
      </c>
      <c r="N9" s="43">
        <v>0</v>
      </c>
      <c r="O9" s="44">
        <v>0</v>
      </c>
      <c r="P9" s="74">
        <v>0</v>
      </c>
    </row>
    <row r="10" spans="1:16" ht="15" customHeight="1" x14ac:dyDescent="0.25">
      <c r="A10" s="102"/>
      <c r="B10" s="105"/>
      <c r="C10" s="84" t="s">
        <v>48</v>
      </c>
      <c r="D10" s="44">
        <v>0</v>
      </c>
      <c r="E10" s="53">
        <v>0</v>
      </c>
      <c r="F10" s="44">
        <v>0</v>
      </c>
      <c r="G10" s="66">
        <v>0</v>
      </c>
      <c r="H10" s="43">
        <v>0</v>
      </c>
      <c r="I10" s="44">
        <v>0</v>
      </c>
      <c r="J10" s="74">
        <v>0</v>
      </c>
      <c r="K10" s="44">
        <v>0</v>
      </c>
      <c r="L10" s="44">
        <v>0</v>
      </c>
      <c r="M10" s="66">
        <v>0</v>
      </c>
      <c r="N10" s="43">
        <v>0</v>
      </c>
      <c r="O10" s="44">
        <v>0</v>
      </c>
      <c r="P10" s="74">
        <v>0</v>
      </c>
    </row>
    <row r="11" spans="1:16" ht="15" customHeight="1" x14ac:dyDescent="0.25">
      <c r="A11" s="102"/>
      <c r="B11" s="105"/>
      <c r="C11" s="84" t="s">
        <v>49</v>
      </c>
      <c r="D11" s="44">
        <v>0</v>
      </c>
      <c r="E11" s="53">
        <v>0</v>
      </c>
      <c r="F11" s="44">
        <v>0</v>
      </c>
      <c r="G11" s="66">
        <v>0</v>
      </c>
      <c r="H11" s="43">
        <v>0</v>
      </c>
      <c r="I11" s="44">
        <v>0</v>
      </c>
      <c r="J11" s="74">
        <v>0</v>
      </c>
      <c r="K11" s="44">
        <v>0</v>
      </c>
      <c r="L11" s="44">
        <v>0</v>
      </c>
      <c r="M11" s="66">
        <v>0</v>
      </c>
      <c r="N11" s="43">
        <v>0</v>
      </c>
      <c r="O11" s="44">
        <v>0</v>
      </c>
      <c r="P11" s="74">
        <v>0</v>
      </c>
    </row>
    <row r="12" spans="1:16" ht="15" customHeight="1" x14ac:dyDescent="0.25">
      <c r="A12" s="102"/>
      <c r="B12" s="105"/>
      <c r="C12" s="84" t="s">
        <v>50</v>
      </c>
      <c r="D12" s="44">
        <v>1</v>
      </c>
      <c r="E12" s="53">
        <v>0</v>
      </c>
      <c r="F12" s="44">
        <v>51086.868147000001</v>
      </c>
      <c r="G12" s="66">
        <v>0</v>
      </c>
      <c r="H12" s="43">
        <v>0</v>
      </c>
      <c r="I12" s="44">
        <v>0</v>
      </c>
      <c r="J12" s="74">
        <v>0</v>
      </c>
      <c r="K12" s="44">
        <v>1</v>
      </c>
      <c r="L12" s="44">
        <v>51086.868147000001</v>
      </c>
      <c r="M12" s="66">
        <v>0</v>
      </c>
      <c r="N12" s="43">
        <v>0</v>
      </c>
      <c r="O12" s="44">
        <v>0</v>
      </c>
      <c r="P12" s="74">
        <v>0</v>
      </c>
    </row>
    <row r="13" spans="1:16" ht="15" customHeight="1" x14ac:dyDescent="0.25">
      <c r="A13" s="102"/>
      <c r="B13" s="105"/>
      <c r="C13" s="84" t="s">
        <v>51</v>
      </c>
      <c r="D13" s="44">
        <v>0</v>
      </c>
      <c r="E13" s="53">
        <v>0</v>
      </c>
      <c r="F13" s="44">
        <v>0</v>
      </c>
      <c r="G13" s="66">
        <v>0</v>
      </c>
      <c r="H13" s="43">
        <v>0</v>
      </c>
      <c r="I13" s="44">
        <v>0</v>
      </c>
      <c r="J13" s="74">
        <v>0</v>
      </c>
      <c r="K13" s="44">
        <v>0</v>
      </c>
      <c r="L13" s="44">
        <v>0</v>
      </c>
      <c r="M13" s="66">
        <v>0</v>
      </c>
      <c r="N13" s="43">
        <v>0</v>
      </c>
      <c r="O13" s="44">
        <v>0</v>
      </c>
      <c r="P13" s="74">
        <v>0</v>
      </c>
    </row>
    <row r="14" spans="1:16" s="3" customFormat="1" ht="15" customHeight="1" x14ac:dyDescent="0.25">
      <c r="A14" s="102"/>
      <c r="B14" s="105"/>
      <c r="C14" s="84" t="s">
        <v>52</v>
      </c>
      <c r="D14" s="35">
        <v>0</v>
      </c>
      <c r="E14" s="55">
        <v>0</v>
      </c>
      <c r="F14" s="35">
        <v>0</v>
      </c>
      <c r="G14" s="68">
        <v>0</v>
      </c>
      <c r="H14" s="43">
        <v>0</v>
      </c>
      <c r="I14" s="44">
        <v>0</v>
      </c>
      <c r="J14" s="74">
        <v>0</v>
      </c>
      <c r="K14" s="35">
        <v>0</v>
      </c>
      <c r="L14" s="35">
        <v>0</v>
      </c>
      <c r="M14" s="68">
        <v>0</v>
      </c>
      <c r="N14" s="43">
        <v>0</v>
      </c>
      <c r="O14" s="44">
        <v>0</v>
      </c>
      <c r="P14" s="74">
        <v>0</v>
      </c>
    </row>
    <row r="15" spans="1:16" ht="15" customHeight="1" x14ac:dyDescent="0.25">
      <c r="A15" s="102"/>
      <c r="B15" s="105"/>
      <c r="C15" s="84" t="s">
        <v>53</v>
      </c>
      <c r="D15" s="44">
        <v>0</v>
      </c>
      <c r="E15" s="53">
        <v>0</v>
      </c>
      <c r="F15" s="44">
        <v>0</v>
      </c>
      <c r="G15" s="66">
        <v>0</v>
      </c>
      <c r="H15" s="43">
        <v>0</v>
      </c>
      <c r="I15" s="44">
        <v>0</v>
      </c>
      <c r="J15" s="74">
        <v>0</v>
      </c>
      <c r="K15" s="44">
        <v>0</v>
      </c>
      <c r="L15" s="44">
        <v>0</v>
      </c>
      <c r="M15" s="66">
        <v>0</v>
      </c>
      <c r="N15" s="43">
        <v>0</v>
      </c>
      <c r="O15" s="44">
        <v>0</v>
      </c>
      <c r="P15" s="74">
        <v>0</v>
      </c>
    </row>
    <row r="16" spans="1:16" ht="15" customHeight="1" x14ac:dyDescent="0.25">
      <c r="A16" s="102"/>
      <c r="B16" s="105"/>
      <c r="C16" s="84" t="s">
        <v>54</v>
      </c>
      <c r="D16" s="44">
        <v>0</v>
      </c>
      <c r="E16" s="53">
        <v>0</v>
      </c>
      <c r="F16" s="44">
        <v>0</v>
      </c>
      <c r="G16" s="66">
        <v>0</v>
      </c>
      <c r="H16" s="43">
        <v>0</v>
      </c>
      <c r="I16" s="44">
        <v>0</v>
      </c>
      <c r="J16" s="74">
        <v>0</v>
      </c>
      <c r="K16" s="44">
        <v>0</v>
      </c>
      <c r="L16" s="44">
        <v>0</v>
      </c>
      <c r="M16" s="66">
        <v>0</v>
      </c>
      <c r="N16" s="43">
        <v>0</v>
      </c>
      <c r="O16" s="44">
        <v>0</v>
      </c>
      <c r="P16" s="74">
        <v>0</v>
      </c>
    </row>
    <row r="17" spans="1:16" ht="15" customHeight="1" x14ac:dyDescent="0.25">
      <c r="A17" s="102"/>
      <c r="B17" s="105"/>
      <c r="C17" s="84" t="s">
        <v>55</v>
      </c>
      <c r="D17" s="44">
        <v>1</v>
      </c>
      <c r="E17" s="53">
        <v>0</v>
      </c>
      <c r="F17" s="44">
        <v>255887.30387500001</v>
      </c>
      <c r="G17" s="66">
        <v>3</v>
      </c>
      <c r="H17" s="43">
        <v>0</v>
      </c>
      <c r="I17" s="44">
        <v>0</v>
      </c>
      <c r="J17" s="74">
        <v>0</v>
      </c>
      <c r="K17" s="44">
        <v>1</v>
      </c>
      <c r="L17" s="44">
        <v>255887.30387500001</v>
      </c>
      <c r="M17" s="66">
        <v>3</v>
      </c>
      <c r="N17" s="43">
        <v>0</v>
      </c>
      <c r="O17" s="44">
        <v>0</v>
      </c>
      <c r="P17" s="74">
        <v>0</v>
      </c>
    </row>
    <row r="18" spans="1:16" s="3" customFormat="1" ht="15" customHeight="1" x14ac:dyDescent="0.25">
      <c r="A18" s="102"/>
      <c r="B18" s="105"/>
      <c r="C18" s="84" t="s">
        <v>56</v>
      </c>
      <c r="D18" s="35">
        <v>0</v>
      </c>
      <c r="E18" s="55">
        <v>0</v>
      </c>
      <c r="F18" s="35">
        <v>0</v>
      </c>
      <c r="G18" s="68">
        <v>0</v>
      </c>
      <c r="H18" s="43">
        <v>0</v>
      </c>
      <c r="I18" s="44">
        <v>0</v>
      </c>
      <c r="J18" s="74">
        <v>0</v>
      </c>
      <c r="K18" s="35">
        <v>0</v>
      </c>
      <c r="L18" s="35">
        <v>0</v>
      </c>
      <c r="M18" s="68">
        <v>0</v>
      </c>
      <c r="N18" s="43">
        <v>0</v>
      </c>
      <c r="O18" s="44">
        <v>0</v>
      </c>
      <c r="P18" s="74">
        <v>0</v>
      </c>
    </row>
    <row r="19" spans="1:16" s="3" customFormat="1" ht="15" customHeight="1" x14ac:dyDescent="0.25">
      <c r="A19" s="103"/>
      <c r="B19" s="106"/>
      <c r="C19" s="85" t="s">
        <v>9</v>
      </c>
      <c r="D19" s="46">
        <v>3</v>
      </c>
      <c r="E19" s="54">
        <v>0</v>
      </c>
      <c r="F19" s="46">
        <v>134751.26654099999</v>
      </c>
      <c r="G19" s="67">
        <v>1</v>
      </c>
      <c r="H19" s="87">
        <v>0</v>
      </c>
      <c r="I19" s="46">
        <v>0</v>
      </c>
      <c r="J19" s="75">
        <v>0</v>
      </c>
      <c r="K19" s="46">
        <v>3</v>
      </c>
      <c r="L19" s="46">
        <v>134751.26654099999</v>
      </c>
      <c r="M19" s="67">
        <v>1</v>
      </c>
      <c r="N19" s="87">
        <v>0</v>
      </c>
      <c r="O19" s="46">
        <v>0</v>
      </c>
      <c r="P19" s="75">
        <v>0</v>
      </c>
    </row>
    <row r="20" spans="1:16" ht="15" customHeight="1" x14ac:dyDescent="0.25">
      <c r="A20" s="101">
        <v>2</v>
      </c>
      <c r="B20" s="104"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5">
      <c r="A21" s="102"/>
      <c r="B21" s="105"/>
      <c r="C21" s="84" t="s">
        <v>47</v>
      </c>
      <c r="D21" s="44">
        <v>0</v>
      </c>
      <c r="E21" s="53">
        <v>0</v>
      </c>
      <c r="F21" s="44">
        <v>0</v>
      </c>
      <c r="G21" s="66">
        <v>0</v>
      </c>
      <c r="H21" s="43">
        <v>0</v>
      </c>
      <c r="I21" s="44">
        <v>0</v>
      </c>
      <c r="J21" s="74">
        <v>0</v>
      </c>
      <c r="K21" s="44">
        <v>0</v>
      </c>
      <c r="L21" s="44">
        <v>0</v>
      </c>
      <c r="M21" s="66">
        <v>0</v>
      </c>
      <c r="N21" s="43">
        <v>0</v>
      </c>
      <c r="O21" s="44">
        <v>0</v>
      </c>
      <c r="P21" s="74">
        <v>0</v>
      </c>
    </row>
    <row r="22" spans="1:16" ht="15" customHeight="1" x14ac:dyDescent="0.25">
      <c r="A22" s="102"/>
      <c r="B22" s="105"/>
      <c r="C22" s="84" t="s">
        <v>48</v>
      </c>
      <c r="D22" s="44">
        <v>0</v>
      </c>
      <c r="E22" s="53">
        <v>0</v>
      </c>
      <c r="F22" s="44">
        <v>0</v>
      </c>
      <c r="G22" s="66">
        <v>0</v>
      </c>
      <c r="H22" s="43">
        <v>0</v>
      </c>
      <c r="I22" s="44">
        <v>0</v>
      </c>
      <c r="J22" s="74">
        <v>0</v>
      </c>
      <c r="K22" s="44">
        <v>0</v>
      </c>
      <c r="L22" s="44">
        <v>0</v>
      </c>
      <c r="M22" s="66">
        <v>0</v>
      </c>
      <c r="N22" s="43">
        <v>0</v>
      </c>
      <c r="O22" s="44">
        <v>0</v>
      </c>
      <c r="P22" s="74">
        <v>0</v>
      </c>
    </row>
    <row r="23" spans="1:16" ht="15" customHeight="1" x14ac:dyDescent="0.25">
      <c r="A23" s="102"/>
      <c r="B23" s="105"/>
      <c r="C23" s="84" t="s">
        <v>49</v>
      </c>
      <c r="D23" s="44">
        <v>0</v>
      </c>
      <c r="E23" s="53">
        <v>0</v>
      </c>
      <c r="F23" s="44">
        <v>0</v>
      </c>
      <c r="G23" s="66">
        <v>0</v>
      </c>
      <c r="H23" s="43">
        <v>0</v>
      </c>
      <c r="I23" s="44">
        <v>0</v>
      </c>
      <c r="J23" s="74">
        <v>0</v>
      </c>
      <c r="K23" s="44">
        <v>0</v>
      </c>
      <c r="L23" s="44">
        <v>0</v>
      </c>
      <c r="M23" s="66">
        <v>0</v>
      </c>
      <c r="N23" s="43">
        <v>0</v>
      </c>
      <c r="O23" s="44">
        <v>0</v>
      </c>
      <c r="P23" s="74">
        <v>0</v>
      </c>
    </row>
    <row r="24" spans="1:16" ht="15" customHeight="1" x14ac:dyDescent="0.25">
      <c r="A24" s="102"/>
      <c r="B24" s="105"/>
      <c r="C24" s="84" t="s">
        <v>50</v>
      </c>
      <c r="D24" s="44">
        <v>0</v>
      </c>
      <c r="E24" s="53">
        <v>0</v>
      </c>
      <c r="F24" s="44">
        <v>0</v>
      </c>
      <c r="G24" s="66">
        <v>0</v>
      </c>
      <c r="H24" s="43">
        <v>0</v>
      </c>
      <c r="I24" s="44">
        <v>0</v>
      </c>
      <c r="J24" s="74">
        <v>0</v>
      </c>
      <c r="K24" s="44">
        <v>0</v>
      </c>
      <c r="L24" s="44">
        <v>0</v>
      </c>
      <c r="M24" s="66">
        <v>0</v>
      </c>
      <c r="N24" s="43">
        <v>0</v>
      </c>
      <c r="O24" s="44">
        <v>0</v>
      </c>
      <c r="P24" s="74">
        <v>0</v>
      </c>
    </row>
    <row r="25" spans="1:16" ht="15" customHeight="1" x14ac:dyDescent="0.25">
      <c r="A25" s="102"/>
      <c r="B25" s="105"/>
      <c r="C25" s="84" t="s">
        <v>51</v>
      </c>
      <c r="D25" s="44">
        <v>0</v>
      </c>
      <c r="E25" s="53">
        <v>0</v>
      </c>
      <c r="F25" s="44">
        <v>0</v>
      </c>
      <c r="G25" s="66">
        <v>0</v>
      </c>
      <c r="H25" s="43">
        <v>0</v>
      </c>
      <c r="I25" s="44">
        <v>0</v>
      </c>
      <c r="J25" s="74">
        <v>0</v>
      </c>
      <c r="K25" s="44">
        <v>0</v>
      </c>
      <c r="L25" s="44">
        <v>0</v>
      </c>
      <c r="M25" s="66">
        <v>0</v>
      </c>
      <c r="N25" s="43">
        <v>0</v>
      </c>
      <c r="O25" s="44">
        <v>0</v>
      </c>
      <c r="P25" s="74">
        <v>0</v>
      </c>
    </row>
    <row r="26" spans="1:16" s="3" customFormat="1" ht="15" customHeight="1" x14ac:dyDescent="0.25">
      <c r="A26" s="102"/>
      <c r="B26" s="105"/>
      <c r="C26" s="84" t="s">
        <v>52</v>
      </c>
      <c r="D26" s="35">
        <v>0</v>
      </c>
      <c r="E26" s="55">
        <v>0</v>
      </c>
      <c r="F26" s="35">
        <v>0</v>
      </c>
      <c r="G26" s="68">
        <v>0</v>
      </c>
      <c r="H26" s="43">
        <v>0</v>
      </c>
      <c r="I26" s="44">
        <v>0</v>
      </c>
      <c r="J26" s="74">
        <v>0</v>
      </c>
      <c r="K26" s="35">
        <v>0</v>
      </c>
      <c r="L26" s="35">
        <v>0</v>
      </c>
      <c r="M26" s="68">
        <v>0</v>
      </c>
      <c r="N26" s="43">
        <v>0</v>
      </c>
      <c r="O26" s="44">
        <v>0</v>
      </c>
      <c r="P26" s="74">
        <v>0</v>
      </c>
    </row>
    <row r="27" spans="1:16" ht="15" customHeight="1" x14ac:dyDescent="0.25">
      <c r="A27" s="102"/>
      <c r="B27" s="105"/>
      <c r="C27" s="84" t="s">
        <v>53</v>
      </c>
      <c r="D27" s="44">
        <v>0</v>
      </c>
      <c r="E27" s="53">
        <v>0</v>
      </c>
      <c r="F27" s="44">
        <v>0</v>
      </c>
      <c r="G27" s="66">
        <v>0</v>
      </c>
      <c r="H27" s="43">
        <v>0</v>
      </c>
      <c r="I27" s="44">
        <v>0</v>
      </c>
      <c r="J27" s="74">
        <v>0</v>
      </c>
      <c r="K27" s="44">
        <v>0</v>
      </c>
      <c r="L27" s="44">
        <v>0</v>
      </c>
      <c r="M27" s="66">
        <v>0</v>
      </c>
      <c r="N27" s="43">
        <v>0</v>
      </c>
      <c r="O27" s="44">
        <v>0</v>
      </c>
      <c r="P27" s="74">
        <v>0</v>
      </c>
    </row>
    <row r="28" spans="1:16" ht="15" customHeight="1" x14ac:dyDescent="0.25">
      <c r="A28" s="102"/>
      <c r="B28" s="105"/>
      <c r="C28" s="84" t="s">
        <v>54</v>
      </c>
      <c r="D28" s="44">
        <v>0</v>
      </c>
      <c r="E28" s="53">
        <v>0</v>
      </c>
      <c r="F28" s="44">
        <v>0</v>
      </c>
      <c r="G28" s="66">
        <v>0</v>
      </c>
      <c r="H28" s="43">
        <v>0</v>
      </c>
      <c r="I28" s="44">
        <v>0</v>
      </c>
      <c r="J28" s="74">
        <v>0</v>
      </c>
      <c r="K28" s="44">
        <v>0</v>
      </c>
      <c r="L28" s="44">
        <v>0</v>
      </c>
      <c r="M28" s="66">
        <v>0</v>
      </c>
      <c r="N28" s="43">
        <v>0</v>
      </c>
      <c r="O28" s="44">
        <v>0</v>
      </c>
      <c r="P28" s="74">
        <v>0</v>
      </c>
    </row>
    <row r="29" spans="1:16" ht="15" customHeight="1" x14ac:dyDescent="0.25">
      <c r="A29" s="102"/>
      <c r="B29" s="105"/>
      <c r="C29" s="84" t="s">
        <v>55</v>
      </c>
      <c r="D29" s="44">
        <v>0</v>
      </c>
      <c r="E29" s="53">
        <v>0</v>
      </c>
      <c r="F29" s="44">
        <v>0</v>
      </c>
      <c r="G29" s="66">
        <v>0</v>
      </c>
      <c r="H29" s="43">
        <v>0</v>
      </c>
      <c r="I29" s="44">
        <v>0</v>
      </c>
      <c r="J29" s="74">
        <v>0</v>
      </c>
      <c r="K29" s="44">
        <v>0</v>
      </c>
      <c r="L29" s="44">
        <v>0</v>
      </c>
      <c r="M29" s="66">
        <v>0</v>
      </c>
      <c r="N29" s="43">
        <v>0</v>
      </c>
      <c r="O29" s="44">
        <v>0</v>
      </c>
      <c r="P29" s="74">
        <v>0</v>
      </c>
    </row>
    <row r="30" spans="1:16" s="3" customFormat="1" ht="15" customHeight="1" x14ac:dyDescent="0.25">
      <c r="A30" s="102"/>
      <c r="B30" s="105"/>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5">
      <c r="A31" s="103"/>
      <c r="B31" s="106"/>
      <c r="C31" s="85" t="s">
        <v>9</v>
      </c>
      <c r="D31" s="46">
        <v>0</v>
      </c>
      <c r="E31" s="54">
        <v>0</v>
      </c>
      <c r="F31" s="46">
        <v>0</v>
      </c>
      <c r="G31" s="67">
        <v>0</v>
      </c>
      <c r="H31" s="87">
        <v>0</v>
      </c>
      <c r="I31" s="46">
        <v>0</v>
      </c>
      <c r="J31" s="75">
        <v>0</v>
      </c>
      <c r="K31" s="46">
        <v>0</v>
      </c>
      <c r="L31" s="46">
        <v>0</v>
      </c>
      <c r="M31" s="67">
        <v>0</v>
      </c>
      <c r="N31" s="87">
        <v>0</v>
      </c>
      <c r="O31" s="46">
        <v>0</v>
      </c>
      <c r="P31" s="75">
        <v>0</v>
      </c>
    </row>
    <row r="32" spans="1:16" ht="15" customHeight="1" x14ac:dyDescent="0.25">
      <c r="A32" s="101">
        <v>3</v>
      </c>
      <c r="B32" s="104" t="s">
        <v>58</v>
      </c>
      <c r="C32" s="84" t="s">
        <v>46</v>
      </c>
      <c r="D32" s="44">
        <v>0</v>
      </c>
      <c r="E32" s="44">
        <v>0</v>
      </c>
      <c r="F32" s="44">
        <v>0</v>
      </c>
      <c r="G32" s="66">
        <v>0</v>
      </c>
      <c r="H32" s="43">
        <v>0</v>
      </c>
      <c r="I32" s="44">
        <v>0</v>
      </c>
      <c r="J32" s="74">
        <v>0</v>
      </c>
      <c r="K32" s="44">
        <v>0</v>
      </c>
      <c r="L32" s="44">
        <v>0</v>
      </c>
      <c r="M32" s="66">
        <v>0</v>
      </c>
      <c r="N32" s="43">
        <v>0</v>
      </c>
      <c r="O32" s="44">
        <v>0</v>
      </c>
      <c r="P32" s="74">
        <v>0</v>
      </c>
    </row>
    <row r="33" spans="1:16" ht="15" customHeight="1" x14ac:dyDescent="0.25">
      <c r="A33" s="102"/>
      <c r="B33" s="105"/>
      <c r="C33" s="84" t="s">
        <v>47</v>
      </c>
      <c r="D33" s="44">
        <v>-1</v>
      </c>
      <c r="E33" s="44">
        <v>0</v>
      </c>
      <c r="F33" s="44">
        <v>-97279.627598999999</v>
      </c>
      <c r="G33" s="66">
        <v>0</v>
      </c>
      <c r="H33" s="43">
        <v>0</v>
      </c>
      <c r="I33" s="44">
        <v>0</v>
      </c>
      <c r="J33" s="74">
        <v>0</v>
      </c>
      <c r="K33" s="44">
        <v>-1</v>
      </c>
      <c r="L33" s="44">
        <v>-97279.627598999999</v>
      </c>
      <c r="M33" s="66">
        <v>0</v>
      </c>
      <c r="N33" s="43">
        <v>0</v>
      </c>
      <c r="O33" s="44">
        <v>0</v>
      </c>
      <c r="P33" s="74">
        <v>0</v>
      </c>
    </row>
    <row r="34" spans="1:16" ht="15" customHeight="1" x14ac:dyDescent="0.25">
      <c r="A34" s="102"/>
      <c r="B34" s="105"/>
      <c r="C34" s="84" t="s">
        <v>48</v>
      </c>
      <c r="D34" s="44">
        <v>0</v>
      </c>
      <c r="E34" s="44">
        <v>0</v>
      </c>
      <c r="F34" s="44">
        <v>0</v>
      </c>
      <c r="G34" s="66">
        <v>0</v>
      </c>
      <c r="H34" s="43">
        <v>0</v>
      </c>
      <c r="I34" s="44">
        <v>0</v>
      </c>
      <c r="J34" s="74">
        <v>0</v>
      </c>
      <c r="K34" s="44">
        <v>0</v>
      </c>
      <c r="L34" s="44">
        <v>0</v>
      </c>
      <c r="M34" s="66">
        <v>0</v>
      </c>
      <c r="N34" s="43">
        <v>0</v>
      </c>
      <c r="O34" s="44">
        <v>0</v>
      </c>
      <c r="P34" s="74">
        <v>0</v>
      </c>
    </row>
    <row r="35" spans="1:16" ht="15" customHeight="1" x14ac:dyDescent="0.25">
      <c r="A35" s="102"/>
      <c r="B35" s="105"/>
      <c r="C35" s="84" t="s">
        <v>49</v>
      </c>
      <c r="D35" s="44">
        <v>0</v>
      </c>
      <c r="E35" s="44">
        <v>0</v>
      </c>
      <c r="F35" s="44">
        <v>0</v>
      </c>
      <c r="G35" s="66">
        <v>0</v>
      </c>
      <c r="H35" s="43">
        <v>0</v>
      </c>
      <c r="I35" s="44">
        <v>0</v>
      </c>
      <c r="J35" s="74">
        <v>0</v>
      </c>
      <c r="K35" s="44">
        <v>0</v>
      </c>
      <c r="L35" s="44">
        <v>0</v>
      </c>
      <c r="M35" s="66">
        <v>0</v>
      </c>
      <c r="N35" s="43">
        <v>0</v>
      </c>
      <c r="O35" s="44">
        <v>0</v>
      </c>
      <c r="P35" s="74">
        <v>0</v>
      </c>
    </row>
    <row r="36" spans="1:16" ht="15" customHeight="1" x14ac:dyDescent="0.25">
      <c r="A36" s="102"/>
      <c r="B36" s="105"/>
      <c r="C36" s="84" t="s">
        <v>50</v>
      </c>
      <c r="D36" s="44">
        <v>-1</v>
      </c>
      <c r="E36" s="44">
        <v>0</v>
      </c>
      <c r="F36" s="44">
        <v>-51086.868147000001</v>
      </c>
      <c r="G36" s="66">
        <v>0</v>
      </c>
      <c r="H36" s="43">
        <v>0</v>
      </c>
      <c r="I36" s="44">
        <v>0</v>
      </c>
      <c r="J36" s="74">
        <v>0</v>
      </c>
      <c r="K36" s="44">
        <v>-1</v>
      </c>
      <c r="L36" s="44">
        <v>-51086.868147000001</v>
      </c>
      <c r="M36" s="66">
        <v>0</v>
      </c>
      <c r="N36" s="43">
        <v>0</v>
      </c>
      <c r="O36" s="44">
        <v>0</v>
      </c>
      <c r="P36" s="74">
        <v>0</v>
      </c>
    </row>
    <row r="37" spans="1:16" ht="15" customHeight="1" x14ac:dyDescent="0.25">
      <c r="A37" s="102"/>
      <c r="B37" s="105"/>
      <c r="C37" s="84" t="s">
        <v>51</v>
      </c>
      <c r="D37" s="44">
        <v>0</v>
      </c>
      <c r="E37" s="44">
        <v>0</v>
      </c>
      <c r="F37" s="44">
        <v>0</v>
      </c>
      <c r="G37" s="66">
        <v>0</v>
      </c>
      <c r="H37" s="43">
        <v>0</v>
      </c>
      <c r="I37" s="44">
        <v>0</v>
      </c>
      <c r="J37" s="74">
        <v>0</v>
      </c>
      <c r="K37" s="44">
        <v>0</v>
      </c>
      <c r="L37" s="44">
        <v>0</v>
      </c>
      <c r="M37" s="66">
        <v>0</v>
      </c>
      <c r="N37" s="43">
        <v>0</v>
      </c>
      <c r="O37" s="44">
        <v>0</v>
      </c>
      <c r="P37" s="74">
        <v>0</v>
      </c>
    </row>
    <row r="38" spans="1:16" s="3" customFormat="1" ht="15" customHeight="1" x14ac:dyDescent="0.25">
      <c r="A38" s="102"/>
      <c r="B38" s="105"/>
      <c r="C38" s="84" t="s">
        <v>52</v>
      </c>
      <c r="D38" s="35">
        <v>0</v>
      </c>
      <c r="E38" s="35">
        <v>0</v>
      </c>
      <c r="F38" s="35">
        <v>0</v>
      </c>
      <c r="G38" s="68">
        <v>0</v>
      </c>
      <c r="H38" s="43">
        <v>0</v>
      </c>
      <c r="I38" s="44">
        <v>0</v>
      </c>
      <c r="J38" s="74">
        <v>0</v>
      </c>
      <c r="K38" s="35">
        <v>0</v>
      </c>
      <c r="L38" s="35">
        <v>0</v>
      </c>
      <c r="M38" s="68">
        <v>0</v>
      </c>
      <c r="N38" s="43">
        <v>0</v>
      </c>
      <c r="O38" s="44">
        <v>0</v>
      </c>
      <c r="P38" s="74">
        <v>0</v>
      </c>
    </row>
    <row r="39" spans="1:16" ht="15" customHeight="1" x14ac:dyDescent="0.25">
      <c r="A39" s="102"/>
      <c r="B39" s="105"/>
      <c r="C39" s="84" t="s">
        <v>53</v>
      </c>
      <c r="D39" s="44">
        <v>0</v>
      </c>
      <c r="E39" s="44">
        <v>0</v>
      </c>
      <c r="F39" s="44">
        <v>0</v>
      </c>
      <c r="G39" s="66">
        <v>0</v>
      </c>
      <c r="H39" s="43">
        <v>0</v>
      </c>
      <c r="I39" s="44">
        <v>0</v>
      </c>
      <c r="J39" s="74">
        <v>0</v>
      </c>
      <c r="K39" s="44">
        <v>0</v>
      </c>
      <c r="L39" s="44">
        <v>0</v>
      </c>
      <c r="M39" s="66">
        <v>0</v>
      </c>
      <c r="N39" s="43">
        <v>0</v>
      </c>
      <c r="O39" s="44">
        <v>0</v>
      </c>
      <c r="P39" s="74">
        <v>0</v>
      </c>
    </row>
    <row r="40" spans="1:16" ht="15" customHeight="1" x14ac:dyDescent="0.25">
      <c r="A40" s="102"/>
      <c r="B40" s="105"/>
      <c r="C40" s="84" t="s">
        <v>54</v>
      </c>
      <c r="D40" s="44">
        <v>0</v>
      </c>
      <c r="E40" s="44">
        <v>0</v>
      </c>
      <c r="F40" s="44">
        <v>0</v>
      </c>
      <c r="G40" s="66">
        <v>0</v>
      </c>
      <c r="H40" s="43">
        <v>0</v>
      </c>
      <c r="I40" s="44">
        <v>0</v>
      </c>
      <c r="J40" s="74">
        <v>0</v>
      </c>
      <c r="K40" s="44">
        <v>0</v>
      </c>
      <c r="L40" s="44">
        <v>0</v>
      </c>
      <c r="M40" s="66">
        <v>0</v>
      </c>
      <c r="N40" s="43">
        <v>0</v>
      </c>
      <c r="O40" s="44">
        <v>0</v>
      </c>
      <c r="P40" s="74">
        <v>0</v>
      </c>
    </row>
    <row r="41" spans="1:16" ht="15" customHeight="1" x14ac:dyDescent="0.25">
      <c r="A41" s="102"/>
      <c r="B41" s="105"/>
      <c r="C41" s="84" t="s">
        <v>55</v>
      </c>
      <c r="D41" s="44">
        <v>-1</v>
      </c>
      <c r="E41" s="44">
        <v>0</v>
      </c>
      <c r="F41" s="44">
        <v>-255887.30387500001</v>
      </c>
      <c r="G41" s="66">
        <v>-3</v>
      </c>
      <c r="H41" s="43">
        <v>0</v>
      </c>
      <c r="I41" s="44">
        <v>0</v>
      </c>
      <c r="J41" s="74">
        <v>0</v>
      </c>
      <c r="K41" s="44">
        <v>-1</v>
      </c>
      <c r="L41" s="44">
        <v>-255887.30387500001</v>
      </c>
      <c r="M41" s="66">
        <v>-3</v>
      </c>
      <c r="N41" s="43">
        <v>0</v>
      </c>
      <c r="O41" s="44">
        <v>0</v>
      </c>
      <c r="P41" s="74">
        <v>0</v>
      </c>
    </row>
    <row r="42" spans="1:16" s="3" customFormat="1" ht="15" customHeight="1" x14ac:dyDescent="0.25">
      <c r="A42" s="102"/>
      <c r="B42" s="105"/>
      <c r="C42" s="84" t="s">
        <v>56</v>
      </c>
      <c r="D42" s="35">
        <v>0</v>
      </c>
      <c r="E42" s="35">
        <v>0</v>
      </c>
      <c r="F42" s="35">
        <v>0</v>
      </c>
      <c r="G42" s="68">
        <v>0</v>
      </c>
      <c r="H42" s="43">
        <v>0</v>
      </c>
      <c r="I42" s="44">
        <v>0</v>
      </c>
      <c r="J42" s="74">
        <v>0</v>
      </c>
      <c r="K42" s="35">
        <v>0</v>
      </c>
      <c r="L42" s="35">
        <v>0</v>
      </c>
      <c r="M42" s="68">
        <v>0</v>
      </c>
      <c r="N42" s="43">
        <v>0</v>
      </c>
      <c r="O42" s="44">
        <v>0</v>
      </c>
      <c r="P42" s="74">
        <v>0</v>
      </c>
    </row>
    <row r="43" spans="1:16" s="3" customFormat="1" ht="15" customHeight="1" x14ac:dyDescent="0.25">
      <c r="A43" s="103"/>
      <c r="B43" s="106"/>
      <c r="C43" s="85" t="s">
        <v>9</v>
      </c>
      <c r="D43" s="46">
        <v>-3</v>
      </c>
      <c r="E43" s="46">
        <v>0</v>
      </c>
      <c r="F43" s="46">
        <v>-134751.26654099999</v>
      </c>
      <c r="G43" s="67">
        <v>-1</v>
      </c>
      <c r="H43" s="87">
        <v>0</v>
      </c>
      <c r="I43" s="46">
        <v>0</v>
      </c>
      <c r="J43" s="75">
        <v>0</v>
      </c>
      <c r="K43" s="46">
        <v>-3</v>
      </c>
      <c r="L43" s="46">
        <v>-134751.26654099999</v>
      </c>
      <c r="M43" s="67">
        <v>-1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5">
      <c r="A46" s="102"/>
      <c r="B46" s="105"/>
      <c r="C46" s="84" t="s">
        <v>48</v>
      </c>
      <c r="D46" s="44">
        <v>0</v>
      </c>
      <c r="E46" s="53">
        <v>0</v>
      </c>
      <c r="F46" s="44">
        <v>0</v>
      </c>
      <c r="G46" s="66">
        <v>0</v>
      </c>
      <c r="H46" s="43">
        <v>0</v>
      </c>
      <c r="I46" s="44">
        <v>0</v>
      </c>
      <c r="J46" s="74">
        <v>0</v>
      </c>
      <c r="K46" s="44">
        <v>0</v>
      </c>
      <c r="L46" s="44">
        <v>0</v>
      </c>
      <c r="M46" s="66">
        <v>0</v>
      </c>
      <c r="N46" s="43">
        <v>0</v>
      </c>
      <c r="O46" s="44">
        <v>0</v>
      </c>
      <c r="P46" s="74">
        <v>0</v>
      </c>
    </row>
    <row r="47" spans="1:16" ht="15" customHeight="1" x14ac:dyDescent="0.25">
      <c r="A47" s="102"/>
      <c r="B47" s="105"/>
      <c r="C47" s="84" t="s">
        <v>49</v>
      </c>
      <c r="D47" s="44">
        <v>0</v>
      </c>
      <c r="E47" s="53">
        <v>0</v>
      </c>
      <c r="F47" s="44">
        <v>0</v>
      </c>
      <c r="G47" s="66">
        <v>0</v>
      </c>
      <c r="H47" s="43">
        <v>0</v>
      </c>
      <c r="I47" s="44">
        <v>0</v>
      </c>
      <c r="J47" s="74">
        <v>0</v>
      </c>
      <c r="K47" s="44">
        <v>0</v>
      </c>
      <c r="L47" s="44">
        <v>0</v>
      </c>
      <c r="M47" s="66">
        <v>0</v>
      </c>
      <c r="N47" s="43">
        <v>0</v>
      </c>
      <c r="O47" s="44">
        <v>0</v>
      </c>
      <c r="P47" s="74">
        <v>0</v>
      </c>
    </row>
    <row r="48" spans="1:16" ht="15" customHeight="1" x14ac:dyDescent="0.25">
      <c r="A48" s="102"/>
      <c r="B48" s="105"/>
      <c r="C48" s="84" t="s">
        <v>50</v>
      </c>
      <c r="D48" s="44">
        <v>0</v>
      </c>
      <c r="E48" s="53">
        <v>0</v>
      </c>
      <c r="F48" s="44">
        <v>0</v>
      </c>
      <c r="G48" s="66">
        <v>0</v>
      </c>
      <c r="H48" s="43">
        <v>0</v>
      </c>
      <c r="I48" s="44">
        <v>0</v>
      </c>
      <c r="J48" s="74">
        <v>0</v>
      </c>
      <c r="K48" s="44">
        <v>0</v>
      </c>
      <c r="L48" s="44">
        <v>0</v>
      </c>
      <c r="M48" s="66">
        <v>0</v>
      </c>
      <c r="N48" s="43">
        <v>0</v>
      </c>
      <c r="O48" s="44">
        <v>0</v>
      </c>
      <c r="P48" s="74">
        <v>0</v>
      </c>
    </row>
    <row r="49" spans="1:16" ht="15" customHeight="1" x14ac:dyDescent="0.25">
      <c r="A49" s="102"/>
      <c r="B49" s="105"/>
      <c r="C49" s="84" t="s">
        <v>51</v>
      </c>
      <c r="D49" s="44">
        <v>0</v>
      </c>
      <c r="E49" s="53">
        <v>0</v>
      </c>
      <c r="F49" s="44">
        <v>0</v>
      </c>
      <c r="G49" s="66">
        <v>0</v>
      </c>
      <c r="H49" s="43">
        <v>0</v>
      </c>
      <c r="I49" s="44">
        <v>0</v>
      </c>
      <c r="J49" s="74">
        <v>0</v>
      </c>
      <c r="K49" s="44">
        <v>0</v>
      </c>
      <c r="L49" s="44">
        <v>0</v>
      </c>
      <c r="M49" s="66">
        <v>0</v>
      </c>
      <c r="N49" s="43">
        <v>0</v>
      </c>
      <c r="O49" s="44">
        <v>0</v>
      </c>
      <c r="P49" s="74">
        <v>0</v>
      </c>
    </row>
    <row r="50" spans="1:16" s="3" customFormat="1" ht="15" customHeight="1" x14ac:dyDescent="0.25">
      <c r="A50" s="102"/>
      <c r="B50" s="105"/>
      <c r="C50" s="84" t="s">
        <v>52</v>
      </c>
      <c r="D50" s="35">
        <v>0</v>
      </c>
      <c r="E50" s="55">
        <v>0</v>
      </c>
      <c r="F50" s="35">
        <v>0</v>
      </c>
      <c r="G50" s="68">
        <v>0</v>
      </c>
      <c r="H50" s="43">
        <v>0</v>
      </c>
      <c r="I50" s="44">
        <v>0</v>
      </c>
      <c r="J50" s="74">
        <v>0</v>
      </c>
      <c r="K50" s="35">
        <v>0</v>
      </c>
      <c r="L50" s="35">
        <v>0</v>
      </c>
      <c r="M50" s="68">
        <v>0</v>
      </c>
      <c r="N50" s="43">
        <v>0</v>
      </c>
      <c r="O50" s="44">
        <v>0</v>
      </c>
      <c r="P50" s="74">
        <v>0</v>
      </c>
    </row>
    <row r="51" spans="1:16" ht="15" customHeight="1" x14ac:dyDescent="0.25">
      <c r="A51" s="102"/>
      <c r="B51" s="105"/>
      <c r="C51" s="84" t="s">
        <v>53</v>
      </c>
      <c r="D51" s="44">
        <v>0</v>
      </c>
      <c r="E51" s="53">
        <v>0</v>
      </c>
      <c r="F51" s="44">
        <v>0</v>
      </c>
      <c r="G51" s="66">
        <v>0</v>
      </c>
      <c r="H51" s="43">
        <v>0</v>
      </c>
      <c r="I51" s="44">
        <v>0</v>
      </c>
      <c r="J51" s="74">
        <v>0</v>
      </c>
      <c r="K51" s="44">
        <v>0</v>
      </c>
      <c r="L51" s="44">
        <v>0</v>
      </c>
      <c r="M51" s="66">
        <v>0</v>
      </c>
      <c r="N51" s="43">
        <v>0</v>
      </c>
      <c r="O51" s="44">
        <v>0</v>
      </c>
      <c r="P51" s="74">
        <v>0</v>
      </c>
    </row>
    <row r="52" spans="1:16" ht="15" customHeight="1" x14ac:dyDescent="0.25">
      <c r="A52" s="102"/>
      <c r="B52" s="105"/>
      <c r="C52" s="84" t="s">
        <v>54</v>
      </c>
      <c r="D52" s="44">
        <v>0</v>
      </c>
      <c r="E52" s="53">
        <v>0</v>
      </c>
      <c r="F52" s="44">
        <v>0</v>
      </c>
      <c r="G52" s="66">
        <v>0</v>
      </c>
      <c r="H52" s="43">
        <v>0</v>
      </c>
      <c r="I52" s="44">
        <v>0</v>
      </c>
      <c r="J52" s="74">
        <v>0</v>
      </c>
      <c r="K52" s="44">
        <v>0</v>
      </c>
      <c r="L52" s="44">
        <v>0</v>
      </c>
      <c r="M52" s="66">
        <v>0</v>
      </c>
      <c r="N52" s="43">
        <v>0</v>
      </c>
      <c r="O52" s="44">
        <v>0</v>
      </c>
      <c r="P52" s="74">
        <v>0</v>
      </c>
    </row>
    <row r="53" spans="1:16" ht="15" customHeight="1" x14ac:dyDescent="0.25">
      <c r="A53" s="102"/>
      <c r="B53" s="105"/>
      <c r="C53" s="84" t="s">
        <v>55</v>
      </c>
      <c r="D53" s="44">
        <v>0</v>
      </c>
      <c r="E53" s="53">
        <v>0</v>
      </c>
      <c r="F53" s="44">
        <v>0</v>
      </c>
      <c r="G53" s="66">
        <v>0</v>
      </c>
      <c r="H53" s="43">
        <v>0</v>
      </c>
      <c r="I53" s="44">
        <v>0</v>
      </c>
      <c r="J53" s="74">
        <v>0</v>
      </c>
      <c r="K53" s="44">
        <v>0</v>
      </c>
      <c r="L53" s="44">
        <v>0</v>
      </c>
      <c r="M53" s="66">
        <v>0</v>
      </c>
      <c r="N53" s="43">
        <v>0</v>
      </c>
      <c r="O53" s="44">
        <v>0</v>
      </c>
      <c r="P53" s="74">
        <v>0</v>
      </c>
    </row>
    <row r="54" spans="1:16" s="3" customFormat="1" ht="15" customHeight="1" x14ac:dyDescent="0.25">
      <c r="A54" s="102"/>
      <c r="B54" s="105"/>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5">
      <c r="A55" s="103"/>
      <c r="B55" s="106"/>
      <c r="C55" s="85" t="s">
        <v>9</v>
      </c>
      <c r="D55" s="46">
        <v>0</v>
      </c>
      <c r="E55" s="54">
        <v>0</v>
      </c>
      <c r="F55" s="46">
        <v>0</v>
      </c>
      <c r="G55" s="67">
        <v>0</v>
      </c>
      <c r="H55" s="87">
        <v>0</v>
      </c>
      <c r="I55" s="46">
        <v>0</v>
      </c>
      <c r="J55" s="75">
        <v>0</v>
      </c>
      <c r="K55" s="46">
        <v>0</v>
      </c>
      <c r="L55" s="46">
        <v>0</v>
      </c>
      <c r="M55" s="67">
        <v>0</v>
      </c>
      <c r="N55" s="87">
        <v>0</v>
      </c>
      <c r="O55" s="46">
        <v>0</v>
      </c>
      <c r="P55" s="75">
        <v>0</v>
      </c>
    </row>
    <row r="56" spans="1:16" ht="15" customHeight="1" x14ac:dyDescent="0.25">
      <c r="A56" s="101">
        <v>5</v>
      </c>
      <c r="B56" s="104" t="s">
        <v>60</v>
      </c>
      <c r="C56" s="84" t="s">
        <v>46</v>
      </c>
      <c r="D56" s="44">
        <v>0</v>
      </c>
      <c r="E56" s="53">
        <v>0</v>
      </c>
      <c r="F56" s="44">
        <v>0</v>
      </c>
      <c r="G56" s="66">
        <v>0</v>
      </c>
      <c r="H56" s="43">
        <v>0</v>
      </c>
      <c r="I56" s="44">
        <v>0</v>
      </c>
      <c r="J56" s="74">
        <v>0</v>
      </c>
      <c r="K56" s="44">
        <v>0</v>
      </c>
      <c r="L56" s="44">
        <v>0</v>
      </c>
      <c r="M56" s="66">
        <v>0</v>
      </c>
      <c r="N56" s="43">
        <v>0</v>
      </c>
      <c r="O56" s="44">
        <v>0</v>
      </c>
      <c r="P56" s="74">
        <v>0</v>
      </c>
    </row>
    <row r="57" spans="1:16" ht="15" customHeight="1" x14ac:dyDescent="0.25">
      <c r="A57" s="102"/>
      <c r="B57" s="105"/>
      <c r="C57" s="84" t="s">
        <v>47</v>
      </c>
      <c r="D57" s="44">
        <v>0</v>
      </c>
      <c r="E57" s="53">
        <v>0</v>
      </c>
      <c r="F57" s="44">
        <v>0</v>
      </c>
      <c r="G57" s="66">
        <v>0</v>
      </c>
      <c r="H57" s="43">
        <v>0</v>
      </c>
      <c r="I57" s="44">
        <v>0</v>
      </c>
      <c r="J57" s="74">
        <v>0</v>
      </c>
      <c r="K57" s="44">
        <v>0</v>
      </c>
      <c r="L57" s="44">
        <v>0</v>
      </c>
      <c r="M57" s="66">
        <v>0</v>
      </c>
      <c r="N57" s="43">
        <v>0</v>
      </c>
      <c r="O57" s="44">
        <v>0</v>
      </c>
      <c r="P57" s="74">
        <v>0</v>
      </c>
    </row>
    <row r="58" spans="1:16" ht="15" customHeight="1" x14ac:dyDescent="0.25">
      <c r="A58" s="102"/>
      <c r="B58" s="105"/>
      <c r="C58" s="84" t="s">
        <v>48</v>
      </c>
      <c r="D58" s="44">
        <v>0</v>
      </c>
      <c r="E58" s="53">
        <v>0</v>
      </c>
      <c r="F58" s="44">
        <v>0</v>
      </c>
      <c r="G58" s="66">
        <v>0</v>
      </c>
      <c r="H58" s="43">
        <v>0</v>
      </c>
      <c r="I58" s="44">
        <v>0</v>
      </c>
      <c r="J58" s="74">
        <v>0</v>
      </c>
      <c r="K58" s="44">
        <v>0</v>
      </c>
      <c r="L58" s="44">
        <v>0</v>
      </c>
      <c r="M58" s="66">
        <v>0</v>
      </c>
      <c r="N58" s="43">
        <v>0</v>
      </c>
      <c r="O58" s="44">
        <v>0</v>
      </c>
      <c r="P58" s="74">
        <v>0</v>
      </c>
    </row>
    <row r="59" spans="1:16" ht="15" customHeight="1" x14ac:dyDescent="0.25">
      <c r="A59" s="102"/>
      <c r="B59" s="105"/>
      <c r="C59" s="84" t="s">
        <v>49</v>
      </c>
      <c r="D59" s="44">
        <v>0</v>
      </c>
      <c r="E59" s="53">
        <v>0</v>
      </c>
      <c r="F59" s="44">
        <v>0</v>
      </c>
      <c r="G59" s="66">
        <v>0</v>
      </c>
      <c r="H59" s="43">
        <v>0</v>
      </c>
      <c r="I59" s="44">
        <v>0</v>
      </c>
      <c r="J59" s="74">
        <v>0</v>
      </c>
      <c r="K59" s="44">
        <v>0</v>
      </c>
      <c r="L59" s="44">
        <v>0</v>
      </c>
      <c r="M59" s="66">
        <v>0</v>
      </c>
      <c r="N59" s="43">
        <v>0</v>
      </c>
      <c r="O59" s="44">
        <v>0</v>
      </c>
      <c r="P59" s="74">
        <v>0</v>
      </c>
    </row>
    <row r="60" spans="1:16" ht="15" customHeight="1" x14ac:dyDescent="0.25">
      <c r="A60" s="102"/>
      <c r="B60" s="105"/>
      <c r="C60" s="84" t="s">
        <v>50</v>
      </c>
      <c r="D60" s="44">
        <v>0</v>
      </c>
      <c r="E60" s="53">
        <v>0</v>
      </c>
      <c r="F60" s="44">
        <v>0</v>
      </c>
      <c r="G60" s="66">
        <v>0</v>
      </c>
      <c r="H60" s="43">
        <v>0</v>
      </c>
      <c r="I60" s="44">
        <v>0</v>
      </c>
      <c r="J60" s="74">
        <v>0</v>
      </c>
      <c r="K60" s="44">
        <v>0</v>
      </c>
      <c r="L60" s="44">
        <v>0</v>
      </c>
      <c r="M60" s="66">
        <v>0</v>
      </c>
      <c r="N60" s="43">
        <v>0</v>
      </c>
      <c r="O60" s="44">
        <v>0</v>
      </c>
      <c r="P60" s="74">
        <v>0</v>
      </c>
    </row>
    <row r="61" spans="1:16" ht="15" customHeight="1" x14ac:dyDescent="0.25">
      <c r="A61" s="102"/>
      <c r="B61" s="105"/>
      <c r="C61" s="84" t="s">
        <v>51</v>
      </c>
      <c r="D61" s="44">
        <v>0</v>
      </c>
      <c r="E61" s="53">
        <v>0</v>
      </c>
      <c r="F61" s="44">
        <v>0</v>
      </c>
      <c r="G61" s="66">
        <v>0</v>
      </c>
      <c r="H61" s="43">
        <v>0</v>
      </c>
      <c r="I61" s="44">
        <v>0</v>
      </c>
      <c r="J61" s="74">
        <v>0</v>
      </c>
      <c r="K61" s="44">
        <v>0</v>
      </c>
      <c r="L61" s="44">
        <v>0</v>
      </c>
      <c r="M61" s="66">
        <v>0</v>
      </c>
      <c r="N61" s="43">
        <v>0</v>
      </c>
      <c r="O61" s="44">
        <v>0</v>
      </c>
      <c r="P61" s="74">
        <v>0</v>
      </c>
    </row>
    <row r="62" spans="1:16" s="3" customFormat="1" ht="15" customHeight="1" x14ac:dyDescent="0.25">
      <c r="A62" s="102"/>
      <c r="B62" s="105"/>
      <c r="C62" s="84" t="s">
        <v>52</v>
      </c>
      <c r="D62" s="35">
        <v>0</v>
      </c>
      <c r="E62" s="55">
        <v>0</v>
      </c>
      <c r="F62" s="35">
        <v>0</v>
      </c>
      <c r="G62" s="68">
        <v>0</v>
      </c>
      <c r="H62" s="43">
        <v>0</v>
      </c>
      <c r="I62" s="44">
        <v>0</v>
      </c>
      <c r="J62" s="74">
        <v>0</v>
      </c>
      <c r="K62" s="35">
        <v>0</v>
      </c>
      <c r="L62" s="35">
        <v>0</v>
      </c>
      <c r="M62" s="68">
        <v>0</v>
      </c>
      <c r="N62" s="43">
        <v>0</v>
      </c>
      <c r="O62" s="44">
        <v>0</v>
      </c>
      <c r="P62" s="74">
        <v>0</v>
      </c>
    </row>
    <row r="63" spans="1:16" ht="15" customHeight="1" x14ac:dyDescent="0.25">
      <c r="A63" s="102"/>
      <c r="B63" s="105"/>
      <c r="C63" s="84" t="s">
        <v>53</v>
      </c>
      <c r="D63" s="44">
        <v>0</v>
      </c>
      <c r="E63" s="53">
        <v>0</v>
      </c>
      <c r="F63" s="44">
        <v>0</v>
      </c>
      <c r="G63" s="66">
        <v>0</v>
      </c>
      <c r="H63" s="43">
        <v>0</v>
      </c>
      <c r="I63" s="44">
        <v>0</v>
      </c>
      <c r="J63" s="74">
        <v>0</v>
      </c>
      <c r="K63" s="44">
        <v>0</v>
      </c>
      <c r="L63" s="44">
        <v>0</v>
      </c>
      <c r="M63" s="66">
        <v>0</v>
      </c>
      <c r="N63" s="43">
        <v>0</v>
      </c>
      <c r="O63" s="44">
        <v>0</v>
      </c>
      <c r="P63" s="74">
        <v>0</v>
      </c>
    </row>
    <row r="64" spans="1:16" ht="15" customHeight="1" x14ac:dyDescent="0.25">
      <c r="A64" s="102"/>
      <c r="B64" s="105"/>
      <c r="C64" s="84" t="s">
        <v>54</v>
      </c>
      <c r="D64" s="44">
        <v>0</v>
      </c>
      <c r="E64" s="53">
        <v>0</v>
      </c>
      <c r="F64" s="44">
        <v>0</v>
      </c>
      <c r="G64" s="66">
        <v>0</v>
      </c>
      <c r="H64" s="43">
        <v>0</v>
      </c>
      <c r="I64" s="44">
        <v>0</v>
      </c>
      <c r="J64" s="74">
        <v>0</v>
      </c>
      <c r="K64" s="44">
        <v>0</v>
      </c>
      <c r="L64" s="44">
        <v>0</v>
      </c>
      <c r="M64" s="66">
        <v>0</v>
      </c>
      <c r="N64" s="43">
        <v>0</v>
      </c>
      <c r="O64" s="44">
        <v>0</v>
      </c>
      <c r="P64" s="74">
        <v>0</v>
      </c>
    </row>
    <row r="65" spans="1:16" ht="15" customHeight="1" x14ac:dyDescent="0.25">
      <c r="A65" s="102"/>
      <c r="B65" s="105"/>
      <c r="C65" s="84" t="s">
        <v>55</v>
      </c>
      <c r="D65" s="44">
        <v>0</v>
      </c>
      <c r="E65" s="53">
        <v>0</v>
      </c>
      <c r="F65" s="44">
        <v>0</v>
      </c>
      <c r="G65" s="66">
        <v>0</v>
      </c>
      <c r="H65" s="43">
        <v>0</v>
      </c>
      <c r="I65" s="44">
        <v>0</v>
      </c>
      <c r="J65" s="74">
        <v>0</v>
      </c>
      <c r="K65" s="44">
        <v>0</v>
      </c>
      <c r="L65" s="44">
        <v>0</v>
      </c>
      <c r="M65" s="66">
        <v>0</v>
      </c>
      <c r="N65" s="43">
        <v>0</v>
      </c>
      <c r="O65" s="44">
        <v>0</v>
      </c>
      <c r="P65" s="74">
        <v>0</v>
      </c>
    </row>
    <row r="66" spans="1:16" s="3" customFormat="1" ht="15" customHeight="1" x14ac:dyDescent="0.25">
      <c r="A66" s="102"/>
      <c r="B66" s="105"/>
      <c r="C66" s="84" t="s">
        <v>56</v>
      </c>
      <c r="D66" s="35">
        <v>0</v>
      </c>
      <c r="E66" s="55">
        <v>0</v>
      </c>
      <c r="F66" s="35">
        <v>0</v>
      </c>
      <c r="G66" s="68">
        <v>0</v>
      </c>
      <c r="H66" s="43">
        <v>0</v>
      </c>
      <c r="I66" s="44">
        <v>0</v>
      </c>
      <c r="J66" s="74">
        <v>0</v>
      </c>
      <c r="K66" s="35">
        <v>0</v>
      </c>
      <c r="L66" s="35">
        <v>0</v>
      </c>
      <c r="M66" s="68">
        <v>0</v>
      </c>
      <c r="N66" s="43">
        <v>0</v>
      </c>
      <c r="O66" s="44">
        <v>0</v>
      </c>
      <c r="P66" s="74">
        <v>0</v>
      </c>
    </row>
    <row r="67" spans="1:16" s="3" customFormat="1" ht="15" customHeight="1" x14ac:dyDescent="0.25">
      <c r="A67" s="103"/>
      <c r="B67" s="106"/>
      <c r="C67" s="85" t="s">
        <v>9</v>
      </c>
      <c r="D67" s="46">
        <v>0</v>
      </c>
      <c r="E67" s="54">
        <v>0</v>
      </c>
      <c r="F67" s="46">
        <v>0</v>
      </c>
      <c r="G67" s="67">
        <v>0</v>
      </c>
      <c r="H67" s="87">
        <v>0</v>
      </c>
      <c r="I67" s="46">
        <v>0</v>
      </c>
      <c r="J67" s="75">
        <v>0</v>
      </c>
      <c r="K67" s="46">
        <v>0</v>
      </c>
      <c r="L67" s="46">
        <v>0</v>
      </c>
      <c r="M67" s="67">
        <v>0</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70" priority="30" operator="notEqual">
      <formula>H8+K8+N8</formula>
    </cfRule>
  </conditionalFormatting>
  <conditionalFormatting sqref="D20:D30">
    <cfRule type="cellIs" dxfId="69" priority="29" operator="notEqual">
      <formula>H20+K20+N20</formula>
    </cfRule>
  </conditionalFormatting>
  <conditionalFormatting sqref="D32:D42">
    <cfRule type="cellIs" dxfId="68" priority="28" operator="notEqual">
      <formula>H32+K32+N32</formula>
    </cfRule>
  </conditionalFormatting>
  <conditionalFormatting sqref="D44:D54">
    <cfRule type="cellIs" dxfId="67" priority="27" operator="notEqual">
      <formula>H44+K44+N44</formula>
    </cfRule>
  </conditionalFormatting>
  <conditionalFormatting sqref="D56:D66">
    <cfRule type="cellIs" dxfId="66" priority="26" operator="notEqual">
      <formula>H56+K56+N56</formula>
    </cfRule>
  </conditionalFormatting>
  <conditionalFormatting sqref="D19">
    <cfRule type="cellIs" dxfId="65" priority="25" operator="notEqual">
      <formula>SUM(D8:D18)</formula>
    </cfRule>
  </conditionalFormatting>
  <conditionalFormatting sqref="D31">
    <cfRule type="cellIs" dxfId="64" priority="24" operator="notEqual">
      <formula>H31+K31+N31</formula>
    </cfRule>
  </conditionalFormatting>
  <conditionalFormatting sqref="D31">
    <cfRule type="cellIs" dxfId="63" priority="23" operator="notEqual">
      <formula>SUM(D20:D30)</formula>
    </cfRule>
  </conditionalFormatting>
  <conditionalFormatting sqref="D43">
    <cfRule type="cellIs" dxfId="62" priority="22" operator="notEqual">
      <formula>H43+K43+N43</formula>
    </cfRule>
  </conditionalFormatting>
  <conditionalFormatting sqref="D43">
    <cfRule type="cellIs" dxfId="61" priority="21" operator="notEqual">
      <formula>SUM(D32:D42)</formula>
    </cfRule>
  </conditionalFormatting>
  <conditionalFormatting sqref="D55">
    <cfRule type="cellIs" dxfId="60" priority="20" operator="notEqual">
      <formula>H55+K55+N55</formula>
    </cfRule>
  </conditionalFormatting>
  <conditionalFormatting sqref="D55">
    <cfRule type="cellIs" dxfId="59" priority="19" operator="notEqual">
      <formula>SUM(D44:D54)</formula>
    </cfRule>
  </conditionalFormatting>
  <conditionalFormatting sqref="D67">
    <cfRule type="cellIs" dxfId="58" priority="18" operator="notEqual">
      <formula>H67+K67+N67</formula>
    </cfRule>
  </conditionalFormatting>
  <conditionalFormatting sqref="D67">
    <cfRule type="cellIs" dxfId="57" priority="17" operator="notEqual">
      <formula>SUM(D56:D66)</formula>
    </cfRule>
  </conditionalFormatting>
  <conditionalFormatting sqref="H19">
    <cfRule type="cellIs" dxfId="56" priority="16" operator="notEqual">
      <formula>SUM(H8:H18)</formula>
    </cfRule>
  </conditionalFormatting>
  <conditionalFormatting sqref="K19">
    <cfRule type="cellIs" dxfId="55" priority="15" operator="notEqual">
      <formula>SUM(K8:K18)</formula>
    </cfRule>
  </conditionalFormatting>
  <conditionalFormatting sqref="N19">
    <cfRule type="cellIs" dxfId="54" priority="14" operator="notEqual">
      <formula>SUM(N8:N18)</formula>
    </cfRule>
  </conditionalFormatting>
  <conditionalFormatting sqref="H31">
    <cfRule type="cellIs" dxfId="53" priority="13" operator="notEqual">
      <formula>SUM(H20:H30)</formula>
    </cfRule>
  </conditionalFormatting>
  <conditionalFormatting sqref="K31">
    <cfRule type="cellIs" dxfId="52" priority="12" operator="notEqual">
      <formula>SUM(K20:K30)</formula>
    </cfRule>
  </conditionalFormatting>
  <conditionalFormatting sqref="N31">
    <cfRule type="cellIs" dxfId="51" priority="11" operator="notEqual">
      <formula>SUM(N20:N30)</formula>
    </cfRule>
  </conditionalFormatting>
  <conditionalFormatting sqref="H43">
    <cfRule type="cellIs" dxfId="50" priority="10" operator="notEqual">
      <formula>SUM(H32:H42)</formula>
    </cfRule>
  </conditionalFormatting>
  <conditionalFormatting sqref="K43">
    <cfRule type="cellIs" dxfId="49" priority="9" operator="notEqual">
      <formula>SUM(K32:K42)</formula>
    </cfRule>
  </conditionalFormatting>
  <conditionalFormatting sqref="N43">
    <cfRule type="cellIs" dxfId="48" priority="8" operator="notEqual">
      <formula>SUM(N32:N42)</formula>
    </cfRule>
  </conditionalFormatting>
  <conditionalFormatting sqref="H55">
    <cfRule type="cellIs" dxfId="47" priority="7" operator="notEqual">
      <formula>SUM(H44:H54)</formula>
    </cfRule>
  </conditionalFormatting>
  <conditionalFormatting sqref="K55">
    <cfRule type="cellIs" dxfId="46" priority="6" operator="notEqual">
      <formula>SUM(K44:K54)</formula>
    </cfRule>
  </conditionalFormatting>
  <conditionalFormatting sqref="N55">
    <cfRule type="cellIs" dxfId="45" priority="5" operator="notEqual">
      <formula>SUM(N44:N54)</formula>
    </cfRule>
  </conditionalFormatting>
  <conditionalFormatting sqref="H67">
    <cfRule type="cellIs" dxfId="44" priority="4" operator="notEqual">
      <formula>SUM(H56:H66)</formula>
    </cfRule>
  </conditionalFormatting>
  <conditionalFormatting sqref="K67">
    <cfRule type="cellIs" dxfId="43" priority="3" operator="notEqual">
      <formula>SUM(K56:K66)</formula>
    </cfRule>
  </conditionalFormatting>
  <conditionalFormatting sqref="N67">
    <cfRule type="cellIs" dxfId="42" priority="2" operator="notEqual">
      <formula>SUM(N56:N66)</formula>
    </cfRule>
  </conditionalFormatting>
  <conditionalFormatting sqref="D32:D43">
    <cfRule type="cellIs" dxfId="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78</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f>+XV!D8+I!D8+II!D8+III!D8+IV!D8+V!D8+VI!D8+VII!D8+XVI!D8+VIII!D8+IX!D8+XIV!D8+X!D8+XI!D8+XII!D8+RM!D8+SI!D8</f>
        <v>521</v>
      </c>
      <c r="E8" s="53"/>
      <c r="F8" s="44"/>
      <c r="G8" s="66"/>
      <c r="H8" s="43">
        <f>+XV!H8+I!H8+II!H8+III!H8+IV!H8+V!H8+VI!H8+VII!H8+XVI!H8+VIII!H8+IX!H8+XIV!H8+X!H8+XI!H8+XII!H8+RM!H8+SI!H8</f>
        <v>156</v>
      </c>
      <c r="I8" s="44"/>
      <c r="J8" s="74"/>
      <c r="K8" s="44">
        <f>+XV!K8+I!K8+II!K8+III!K8+IV!K8+V!K8+VI!K8+VII!K8+XVI!K8+VIII!K8+IX!K8+XIV!K8+X!K8+XI!K8+XII!K8+RM!K8+SI!K8</f>
        <v>365</v>
      </c>
      <c r="L8" s="44"/>
      <c r="M8" s="66"/>
      <c r="N8" s="44">
        <f>+XV!N8+I!N8+II!N8+III!N8+IV!N8+V!N8+VI!N8+VII!N8+XVI!N8+VIII!N8+IX!N8+XIV!N8+X!N8+XI!N8+XII!N8+RM!N8+SI!N8</f>
        <v>0</v>
      </c>
      <c r="O8" s="44"/>
      <c r="P8" s="74"/>
    </row>
    <row r="9" spans="1:16" ht="15" customHeight="1" x14ac:dyDescent="0.25">
      <c r="A9" s="102"/>
      <c r="B9" s="105"/>
      <c r="C9" s="84" t="s">
        <v>47</v>
      </c>
      <c r="D9" s="44">
        <f>+XV!D9+I!D9+II!D9+III!D9+IV!D9+V!D9+VI!D9+VII!D9+XVI!D9+VIII!D9+IX!D9+XIV!D9+X!D9+XI!D9+XII!D9+RM!D9+SI!D9</f>
        <v>8803</v>
      </c>
      <c r="E9" s="53"/>
      <c r="F9" s="44"/>
      <c r="G9" s="66"/>
      <c r="H9" s="43">
        <f>+XV!H9+I!H9+II!H9+III!H9+IV!H9+V!H9+VI!H9+VII!H9+XVI!H9+VIII!H9+IX!H9+XIV!H9+X!H9+XI!H9+XII!H9+RM!H9+SI!H9</f>
        <v>1610</v>
      </c>
      <c r="I9" s="44"/>
      <c r="J9" s="74"/>
      <c r="K9" s="44">
        <f>+XV!K9+I!K9+II!K9+III!K9+IV!K9+V!K9+VI!K9+VII!K9+XVI!K9+VIII!K9+IX!K9+XIV!K9+X!K9+XI!K9+XII!K9+RM!K9+SI!K9</f>
        <v>7193</v>
      </c>
      <c r="L9" s="44"/>
      <c r="M9" s="66"/>
      <c r="N9" s="44">
        <f>+XV!N9+I!N9+II!N9+III!N9+IV!N9+V!N9+VI!N9+VII!N9+XVI!N9+VIII!N9+IX!N9+XIV!N9+X!N9+XI!N9+XII!N9+RM!N9+SI!N9</f>
        <v>0</v>
      </c>
      <c r="O9" s="44"/>
      <c r="P9" s="74"/>
    </row>
    <row r="10" spans="1:16" ht="15" customHeight="1" x14ac:dyDescent="0.25">
      <c r="A10" s="102"/>
      <c r="B10" s="105"/>
      <c r="C10" s="84" t="s">
        <v>48</v>
      </c>
      <c r="D10" s="44">
        <f>+XV!D10+I!D10+II!D10+III!D10+IV!D10+V!D10+VI!D10+VII!D10+XVI!D10+VIII!D10+IX!D10+XIV!D10+X!D10+XI!D10+XII!D10+RM!D10+SI!D10</f>
        <v>23470</v>
      </c>
      <c r="E10" s="53"/>
      <c r="F10" s="44"/>
      <c r="G10" s="66"/>
      <c r="H10" s="43">
        <f>+XV!H10+I!H10+II!H10+III!H10+IV!H10+V!H10+VI!H10+VII!H10+XVI!H10+VIII!H10+IX!H10+XIV!H10+X!H10+XI!H10+XII!H10+RM!H10+SI!H10</f>
        <v>6602</v>
      </c>
      <c r="I10" s="44"/>
      <c r="J10" s="74"/>
      <c r="K10" s="44">
        <f>+XV!K10+I!K10+II!K10+III!K10+IV!K10+V!K10+VI!K10+VII!K10+XVI!K10+VIII!K10+IX!K10+XIV!K10+X!K10+XI!K10+XII!K10+RM!K10+SI!K10</f>
        <v>16868</v>
      </c>
      <c r="L10" s="44"/>
      <c r="M10" s="66"/>
      <c r="N10" s="44">
        <f>+XV!N10+I!N10+II!N10+III!N10+IV!N10+V!N10+VI!N10+VII!N10+XVI!N10+VIII!N10+IX!N10+XIV!N10+X!N10+XI!N10+XII!N10+RM!N10+SI!N10</f>
        <v>0</v>
      </c>
      <c r="O10" s="44"/>
      <c r="P10" s="74"/>
    </row>
    <row r="11" spans="1:16" ht="15" customHeight="1" x14ac:dyDescent="0.25">
      <c r="A11" s="102"/>
      <c r="B11" s="105"/>
      <c r="C11" s="84" t="s">
        <v>49</v>
      </c>
      <c r="D11" s="44">
        <f>+XV!D11+I!D11+II!D11+III!D11+IV!D11+V!D11+VI!D11+VII!D11+XVI!D11+VIII!D11+IX!D11+XIV!D11+X!D11+XI!D11+XII!D11+RM!D11+SI!D11</f>
        <v>26911</v>
      </c>
      <c r="E11" s="53"/>
      <c r="F11" s="44"/>
      <c r="G11" s="66"/>
      <c r="H11" s="43">
        <f>+XV!H11+I!H11+II!H11+III!H11+IV!H11+V!H11+VI!H11+VII!H11+XVI!H11+VIII!H11+IX!H11+XIV!H11+X!H11+XI!H11+XII!H11+RM!H11+SI!H11</f>
        <v>7781</v>
      </c>
      <c r="I11" s="44"/>
      <c r="J11" s="74"/>
      <c r="K11" s="44">
        <f>+XV!K11+I!K11+II!K11+III!K11+IV!K11+V!K11+VI!K11+VII!K11+XVI!K11+VIII!K11+IX!K11+XIV!K11+X!K11+XI!K11+XII!K11+RM!K11+SI!K11</f>
        <v>19130</v>
      </c>
      <c r="L11" s="44"/>
      <c r="M11" s="66"/>
      <c r="N11" s="44">
        <f>+XV!N11+I!N11+II!N11+III!N11+IV!N11+V!N11+VI!N11+VII!N11+XVI!N11+VIII!N11+IX!N11+XIV!N11+X!N11+XI!N11+XII!N11+RM!N11+SI!N11</f>
        <v>0</v>
      </c>
      <c r="O11" s="44"/>
      <c r="P11" s="74"/>
    </row>
    <row r="12" spans="1:16" ht="15" customHeight="1" x14ac:dyDescent="0.25">
      <c r="A12" s="102"/>
      <c r="B12" s="105"/>
      <c r="C12" s="84" t="s">
        <v>50</v>
      </c>
      <c r="D12" s="44">
        <f>+XV!D12+I!D12+II!D12+III!D12+IV!D12+V!D12+VI!D12+VII!D12+XVI!D12+VIII!D12+IX!D12+XIV!D12+X!D12+XI!D12+XII!D12+RM!D12+SI!D12</f>
        <v>20857</v>
      </c>
      <c r="E12" s="53"/>
      <c r="F12" s="44"/>
      <c r="G12" s="66"/>
      <c r="H12" s="43">
        <f>+XV!H12+I!H12+II!H12+III!H12+IV!H12+V!H12+VI!H12+VII!H12+XVI!H12+VIII!H12+IX!H12+XIV!H12+X!H12+XI!H12+XII!H12+RM!H12+SI!H12</f>
        <v>6181</v>
      </c>
      <c r="I12" s="44"/>
      <c r="J12" s="74"/>
      <c r="K12" s="44">
        <f>+XV!K12+I!K12+II!K12+III!K12+IV!K12+V!K12+VI!K12+VII!K12+XVI!K12+VIII!K12+IX!K12+XIV!K12+X!K12+XI!K12+XII!K12+RM!K12+SI!K12</f>
        <v>14676</v>
      </c>
      <c r="L12" s="44"/>
      <c r="M12" s="66"/>
      <c r="N12" s="44">
        <f>+XV!N12+I!N12+II!N12+III!N12+IV!N12+V!N12+VI!N12+VII!N12+XVI!N12+VIII!N12+IX!N12+XIV!N12+X!N12+XI!N12+XII!N12+RM!N12+SI!N12</f>
        <v>0</v>
      </c>
      <c r="O12" s="44"/>
      <c r="P12" s="74"/>
    </row>
    <row r="13" spans="1:16" ht="15" customHeight="1" x14ac:dyDescent="0.25">
      <c r="A13" s="102"/>
      <c r="B13" s="105"/>
      <c r="C13" s="84" t="s">
        <v>51</v>
      </c>
      <c r="D13" s="44">
        <f>+XV!D13+I!D13+II!D13+III!D13+IV!D13+V!D13+VI!D13+VII!D13+XVI!D13+VIII!D13+IX!D13+XIV!D13+X!D13+XI!D13+XII!D13+RM!D13+SI!D13</f>
        <v>15380</v>
      </c>
      <c r="E13" s="53"/>
      <c r="F13" s="44"/>
      <c r="G13" s="66"/>
      <c r="H13" s="43">
        <f>+XV!H13+I!H13+II!H13+III!H13+IV!H13+V!H13+VI!H13+VII!H13+XVI!H13+VIII!H13+IX!H13+XIV!H13+X!H13+XI!H13+XII!H13+RM!H13+SI!H13</f>
        <v>4572</v>
      </c>
      <c r="I13" s="44"/>
      <c r="J13" s="74"/>
      <c r="K13" s="44">
        <f>+XV!K13+I!K13+II!K13+III!K13+IV!K13+V!K13+VI!K13+VII!K13+XVI!K13+VIII!K13+IX!K13+XIV!K13+X!K13+XI!K13+XII!K13+RM!K13+SI!K13</f>
        <v>10808</v>
      </c>
      <c r="L13" s="44"/>
      <c r="M13" s="66"/>
      <c r="N13" s="44">
        <f>+XV!N13+I!N13+II!N13+III!N13+IV!N13+V!N13+VI!N13+VII!N13+XVI!N13+VIII!N13+IX!N13+XIV!N13+X!N13+XI!N13+XII!N13+RM!N13+SI!N13</f>
        <v>0</v>
      </c>
      <c r="O13" s="44"/>
      <c r="P13" s="74"/>
    </row>
    <row r="14" spans="1:16" s="3" customFormat="1" ht="15" customHeight="1" x14ac:dyDescent="0.25">
      <c r="A14" s="102"/>
      <c r="B14" s="105"/>
      <c r="C14" s="84" t="s">
        <v>52</v>
      </c>
      <c r="D14" s="35">
        <f>+XV!D14+I!D14+II!D14+III!D14+IV!D14+V!D14+VI!D14+VII!D14+XVI!D14+VIII!D14+IX!D14+XIV!D14+X!D14+XI!D14+XII!D14+RM!D14+SI!D14</f>
        <v>12677</v>
      </c>
      <c r="E14" s="55"/>
      <c r="F14" s="35"/>
      <c r="G14" s="68"/>
      <c r="H14" s="43">
        <f>+XV!H14+I!H14+II!H14+III!H14+IV!H14+V!H14+VI!H14+VII!H14+XVI!H14+VIII!H14+IX!H14+XIV!H14+X!H14+XI!H14+XII!H14+RM!H14+SI!H14</f>
        <v>3678</v>
      </c>
      <c r="I14" s="44"/>
      <c r="J14" s="74"/>
      <c r="K14" s="35">
        <f>+XV!K14+I!K14+II!K14+III!K14+IV!K14+V!K14+VI!K14+VII!K14+XVI!K14+VIII!K14+IX!K14+XIV!K14+X!K14+XI!K14+XII!K14+RM!K14+SI!K14</f>
        <v>8999</v>
      </c>
      <c r="L14" s="35"/>
      <c r="M14" s="68"/>
      <c r="N14" s="35">
        <f>+XV!N14+I!N14+II!N14+III!N14+IV!N14+V!N14+VI!N14+VII!N14+XVI!N14+VIII!N14+IX!N14+XIV!N14+X!N14+XI!N14+XII!N14+RM!N14+SI!N14</f>
        <v>0</v>
      </c>
      <c r="O14" s="44"/>
      <c r="P14" s="74"/>
    </row>
    <row r="15" spans="1:16" ht="15" customHeight="1" x14ac:dyDescent="0.25">
      <c r="A15" s="102"/>
      <c r="B15" s="105"/>
      <c r="C15" s="84" t="s">
        <v>53</v>
      </c>
      <c r="D15" s="44">
        <f>+XV!D15+I!D15+II!D15+III!D15+IV!D15+V!D15+VI!D15+VII!D15+XVI!D15+VIII!D15+IX!D15+XIV!D15+X!D15+XI!D15+XII!D15+RM!D15+SI!D15</f>
        <v>9377</v>
      </c>
      <c r="E15" s="53"/>
      <c r="F15" s="44"/>
      <c r="G15" s="66"/>
      <c r="H15" s="43">
        <f>+XV!H15+I!H15+II!H15+III!H15+IV!H15+V!H15+VI!H15+VII!H15+XVI!H15+VIII!H15+IX!H15+XIV!H15+X!H15+XI!H15+XII!H15+RM!H15+SI!H15</f>
        <v>2679</v>
      </c>
      <c r="I15" s="44"/>
      <c r="J15" s="74"/>
      <c r="K15" s="44">
        <f>+XV!K15+I!K15+II!K15+III!K15+IV!K15+V!K15+VI!K15+VII!K15+XVI!K15+VIII!K15+IX!K15+XIV!K15+X!K15+XI!K15+XII!K15+RM!K15+SI!K15</f>
        <v>6698</v>
      </c>
      <c r="L15" s="44"/>
      <c r="M15" s="66"/>
      <c r="N15" s="44">
        <f>+XV!N15+I!N15+II!N15+III!N15+IV!N15+V!N15+VI!N15+VII!N15+XVI!N15+VIII!N15+IX!N15+XIV!N15+X!N15+XI!N15+XII!N15+RM!N15+SI!N15</f>
        <v>0</v>
      </c>
      <c r="O15" s="44"/>
      <c r="P15" s="74"/>
    </row>
    <row r="16" spans="1:16" ht="15" customHeight="1" x14ac:dyDescent="0.25">
      <c r="A16" s="102"/>
      <c r="B16" s="105"/>
      <c r="C16" s="84" t="s">
        <v>54</v>
      </c>
      <c r="D16" s="44">
        <f>+XV!D16+I!D16+II!D16+III!D16+IV!D16+V!D16+VI!D16+VII!D16+XVI!D16+VIII!D16+IX!D16+XIV!D16+X!D16+XI!D16+XII!D16+RM!D16+SI!D16</f>
        <v>7651</v>
      </c>
      <c r="E16" s="53"/>
      <c r="F16" s="44"/>
      <c r="G16" s="66"/>
      <c r="H16" s="43">
        <f>+XV!H16+I!H16+II!H16+III!H16+IV!H16+V!H16+VI!H16+VII!H16+XVI!H16+VIII!H16+IX!H16+XIV!H16+X!H16+XI!H16+XII!H16+RM!H16+SI!H16</f>
        <v>2429</v>
      </c>
      <c r="I16" s="44"/>
      <c r="J16" s="74"/>
      <c r="K16" s="44">
        <f>+XV!K16+I!K16+II!K16+III!K16+IV!K16+V!K16+VI!K16+VII!K16+XVI!K16+VIII!K16+IX!K16+XIV!K16+X!K16+XI!K16+XII!K16+RM!K16+SI!K16</f>
        <v>5222</v>
      </c>
      <c r="L16" s="44"/>
      <c r="M16" s="66"/>
      <c r="N16" s="44">
        <f>+XV!N16+I!N16+II!N16+III!N16+IV!N16+V!N16+VI!N16+VII!N16+XVI!N16+VIII!N16+IX!N16+XIV!N16+X!N16+XI!N16+XII!N16+RM!N16+SI!N16</f>
        <v>0</v>
      </c>
      <c r="O16" s="44"/>
      <c r="P16" s="74"/>
    </row>
    <row r="17" spans="1:16" ht="15" customHeight="1" x14ac:dyDescent="0.25">
      <c r="A17" s="102"/>
      <c r="B17" s="105"/>
      <c r="C17" s="84" t="s">
        <v>55</v>
      </c>
      <c r="D17" s="44">
        <f>+XV!D17+I!D17+II!D17+III!D17+IV!D17+V!D17+VI!D17+VII!D17+XVI!D17+VIII!D17+IX!D17+XIV!D17+X!D17+XI!D17+XII!D17+RM!D17+SI!D17</f>
        <v>6178</v>
      </c>
      <c r="E17" s="53"/>
      <c r="F17" s="44"/>
      <c r="G17" s="66"/>
      <c r="H17" s="43">
        <f>+XV!H17+I!H17+II!H17+III!H17+IV!H17+V!H17+VI!H17+VII!H17+XVI!H17+VIII!H17+IX!H17+XIV!H17+X!H17+XI!H17+XII!H17+RM!H17+SI!H17</f>
        <v>2255</v>
      </c>
      <c r="I17" s="44"/>
      <c r="J17" s="74"/>
      <c r="K17" s="44">
        <f>+XV!K17+I!K17+II!K17+III!K17+IV!K17+V!K17+VI!K17+VII!K17+XVI!K17+VIII!K17+IX!K17+XIV!K17+X!K17+XI!K17+XII!K17+RM!K17+SI!K17</f>
        <v>3923</v>
      </c>
      <c r="L17" s="44"/>
      <c r="M17" s="66"/>
      <c r="N17" s="44">
        <f>+XV!N17+I!N17+II!N17+III!N17+IV!N17+V!N17+VI!N17+VII!N17+XVI!N17+VIII!N17+IX!N17+XIV!N17+X!N17+XI!N17+XII!N17+RM!N17+SI!N17</f>
        <v>0</v>
      </c>
      <c r="O17" s="44"/>
      <c r="P17" s="74"/>
    </row>
    <row r="18" spans="1:16" s="3" customFormat="1" ht="15" customHeight="1" x14ac:dyDescent="0.25">
      <c r="A18" s="102"/>
      <c r="B18" s="105"/>
      <c r="C18" s="84" t="s">
        <v>56</v>
      </c>
      <c r="D18" s="35">
        <f>+XV!D18+I!D18+II!D18+III!D18+IV!D18+V!D18+VI!D18+VII!D18+XVI!D18+VIII!D18+IX!D18+XIV!D18+X!D18+XI!D18+XII!D18+RM!D18+SI!D18</f>
        <v>9151</v>
      </c>
      <c r="E18" s="55"/>
      <c r="F18" s="35"/>
      <c r="G18" s="68"/>
      <c r="H18" s="43">
        <f>+XV!H18+I!H18+II!H18+III!H18+IV!H18+V!H18+VI!H18+VII!H18+XVI!H18+VIII!H18+IX!H18+XIV!H18+X!H18+XI!H18+XII!H18+RM!H18+SI!H18</f>
        <v>3061</v>
      </c>
      <c r="I18" s="44"/>
      <c r="J18" s="74"/>
      <c r="K18" s="35">
        <f>+XV!K18+I!K18+II!K18+III!K18+IV!K18+V!K18+VI!K18+VII!K18+XVI!K18+VIII!K18+IX!K18+XIV!K18+X!K18+XI!K18+XII!K18+RM!K18+SI!K18</f>
        <v>6090</v>
      </c>
      <c r="L18" s="35"/>
      <c r="M18" s="68"/>
      <c r="N18" s="35">
        <f>+XV!N18+I!N18+II!N18+III!N18+IV!N18+V!N18+VI!N18+VII!N18+XVI!N18+VIII!N18+IX!N18+XIV!N18+X!N18+XI!N18+XII!N18+RM!N18+SI!N18</f>
        <v>0</v>
      </c>
      <c r="O18" s="44"/>
      <c r="P18" s="74"/>
    </row>
    <row r="19" spans="1:16" s="3" customFormat="1" ht="15" customHeight="1" x14ac:dyDescent="0.25">
      <c r="A19" s="103"/>
      <c r="B19" s="106"/>
      <c r="C19" s="85" t="s">
        <v>9</v>
      </c>
      <c r="D19" s="46">
        <f>+XV!D19+I!D19+II!D19+III!D19+IV!D19+V!D19+VI!D19+VII!D19+XVI!D19+VIII!D19+IX!D19+XIV!D19+X!D19+XI!D19+XII!D19+RM!D19+SI!D19</f>
        <v>140976</v>
      </c>
      <c r="E19" s="54"/>
      <c r="F19" s="46"/>
      <c r="G19" s="67"/>
      <c r="H19" s="87">
        <f>+XV!H19+I!H19+II!H19+III!H19+IV!H19+V!H19+VI!H19+VII!H19+XVI!H19+VIII!H19+IX!H19+XIV!H19+X!H19+XI!H19+XII!H19+RM!H19+SI!H19</f>
        <v>41004</v>
      </c>
      <c r="I19" s="46"/>
      <c r="J19" s="75"/>
      <c r="K19" s="46">
        <f>+XV!K19+I!K19+II!K19+III!K19+IV!K19+V!K19+VI!K19+VII!K19+XVI!K19+VIII!K19+IX!K19+XIV!K19+X!K19+XI!K19+XII!K19+RM!K19+SI!K19</f>
        <v>99972</v>
      </c>
      <c r="L19" s="46"/>
      <c r="M19" s="67"/>
      <c r="N19" s="46">
        <f>+XV!N19+I!N19+II!N19+III!N19+IV!N19+V!N19+VI!N19+VII!N19+XVI!N19+VIII!N19+IX!N19+XIV!N19+X!N19+XI!N19+XII!N19+RM!N19+SI!N19</f>
        <v>0</v>
      </c>
      <c r="O19" s="46"/>
      <c r="P19" s="75"/>
    </row>
    <row r="20" spans="1:16" ht="15" customHeight="1" x14ac:dyDescent="0.25">
      <c r="A20" s="101">
        <v>2</v>
      </c>
      <c r="B20" s="104" t="s">
        <v>57</v>
      </c>
      <c r="C20" s="84" t="s">
        <v>46</v>
      </c>
      <c r="D20" s="44">
        <f>+XV!D20+I!D20+II!D20+III!D20+IV!D20+V!D20+VI!D20+VII!D20+XVI!D20+VIII!D20+IX!D20+XIV!D20+X!D20+XI!D20+XII!D20+RM!D20+SI!D20</f>
        <v>1466</v>
      </c>
      <c r="E20" s="53"/>
      <c r="F20" s="44"/>
      <c r="G20" s="66"/>
      <c r="H20" s="43">
        <f>+XV!H20+I!H20+II!H20+III!H20+IV!H20+V!H20+VI!H20+VII!H20+XVI!H20+VIII!H20+IX!H20+XIV!H20+X!H20+XI!H20+XII!H20+RM!H20+SI!H20</f>
        <v>586</v>
      </c>
      <c r="I20" s="44"/>
      <c r="J20" s="74"/>
      <c r="K20" s="44">
        <f>+XV!K20+I!K20+II!K20+III!K20+IV!K20+V!K20+VI!K20+VII!K20+XVI!K20+VIII!K20+IX!K20+XIV!K20+X!K20+XI!K20+XII!K20+RM!K20+SI!K20</f>
        <v>880</v>
      </c>
      <c r="L20" s="44"/>
      <c r="M20" s="66"/>
      <c r="N20" s="44">
        <f>+XV!N20+I!N20+II!N20+III!N20+IV!N20+V!N20+VI!N20+VII!N20+XVI!N20+VIII!N20+IX!N20+XIV!N20+X!N20+XI!N20+XII!N20+RM!N20+SI!N20</f>
        <v>0</v>
      </c>
      <c r="O20" s="44"/>
      <c r="P20" s="74"/>
    </row>
    <row r="21" spans="1:16" ht="15" customHeight="1" x14ac:dyDescent="0.25">
      <c r="A21" s="102"/>
      <c r="B21" s="105"/>
      <c r="C21" s="84" t="s">
        <v>47</v>
      </c>
      <c r="D21" s="44">
        <f>+XV!D21+I!D21+II!D21+III!D21+IV!D21+V!D21+VI!D21+VII!D21+XVI!D21+VIII!D21+IX!D21+XIV!D21+X!D21+XI!D21+XII!D21+RM!D21+SI!D21</f>
        <v>12670</v>
      </c>
      <c r="E21" s="53"/>
      <c r="F21" s="44"/>
      <c r="G21" s="66"/>
      <c r="H21" s="43">
        <f>+XV!H21+I!H21+II!H21+III!H21+IV!H21+V!H21+VI!H21+VII!H21+XVI!H21+VIII!H21+IX!H21+XIV!H21+X!H21+XI!H21+XII!H21+RM!H21+SI!H21</f>
        <v>5525</v>
      </c>
      <c r="I21" s="44"/>
      <c r="J21" s="74"/>
      <c r="K21" s="44">
        <f>+XV!K21+I!K21+II!K21+III!K21+IV!K21+V!K21+VI!K21+VII!K21+XVI!K21+VIII!K21+IX!K21+XIV!K21+X!K21+XI!K21+XII!K21+RM!K21+SI!K21</f>
        <v>7145</v>
      </c>
      <c r="L21" s="44"/>
      <c r="M21" s="66"/>
      <c r="N21" s="44">
        <f>+XV!N21+I!N21+II!N21+III!N21+IV!N21+V!N21+VI!N21+VII!N21+XVI!N21+VIII!N21+IX!N21+XIV!N21+X!N21+XI!N21+XII!N21+RM!N21+SI!N21</f>
        <v>0</v>
      </c>
      <c r="O21" s="44"/>
      <c r="P21" s="74"/>
    </row>
    <row r="22" spans="1:16" ht="15" customHeight="1" x14ac:dyDescent="0.25">
      <c r="A22" s="102"/>
      <c r="B22" s="105"/>
      <c r="C22" s="84" t="s">
        <v>48</v>
      </c>
      <c r="D22" s="44">
        <f>+XV!D22+I!D22+II!D22+III!D22+IV!D22+V!D22+VI!D22+VII!D22+XVI!D22+VIII!D22+IX!D22+XIV!D22+X!D22+XI!D22+XII!D22+RM!D22+SI!D22</f>
        <v>41898</v>
      </c>
      <c r="E22" s="53"/>
      <c r="F22" s="44"/>
      <c r="G22" s="66"/>
      <c r="H22" s="43">
        <f>+XV!H22+I!H22+II!H22+III!H22+IV!H22+V!H22+VI!H22+VII!H22+XVI!H22+VIII!H22+IX!H22+XIV!H22+X!H22+XI!H22+XII!H22+RM!H22+SI!H22</f>
        <v>21561</v>
      </c>
      <c r="I22" s="44"/>
      <c r="J22" s="74"/>
      <c r="K22" s="44">
        <f>+XV!K22+I!K22+II!K22+III!K22+IV!K22+V!K22+VI!K22+VII!K22+XVI!K22+VIII!K22+IX!K22+XIV!K22+X!K22+XI!K22+XII!K22+RM!K22+SI!K22</f>
        <v>20337</v>
      </c>
      <c r="L22" s="44"/>
      <c r="M22" s="66"/>
      <c r="N22" s="44">
        <f>+XV!N22+I!N22+II!N22+III!N22+IV!N22+V!N22+VI!N22+VII!N22+XVI!N22+VIII!N22+IX!N22+XIV!N22+X!N22+XI!N22+XII!N22+RM!N22+SI!N22</f>
        <v>0</v>
      </c>
      <c r="O22" s="44"/>
      <c r="P22" s="74"/>
    </row>
    <row r="23" spans="1:16" ht="15" customHeight="1" x14ac:dyDescent="0.25">
      <c r="A23" s="102"/>
      <c r="B23" s="105"/>
      <c r="C23" s="84" t="s">
        <v>49</v>
      </c>
      <c r="D23" s="44">
        <f>+XV!D23+I!D23+II!D23+III!D23+IV!D23+V!D23+VI!D23+VII!D23+XVI!D23+VIII!D23+IX!D23+XIV!D23+X!D23+XI!D23+XII!D23+RM!D23+SI!D23</f>
        <v>32205</v>
      </c>
      <c r="E23" s="53"/>
      <c r="F23" s="44"/>
      <c r="G23" s="66"/>
      <c r="H23" s="43">
        <f>+XV!H23+I!H23+II!H23+III!H23+IV!H23+V!H23+VI!H23+VII!H23+XVI!H23+VIII!H23+IX!H23+XIV!H23+X!H23+XI!H23+XII!H23+RM!H23+SI!H23</f>
        <v>16681</v>
      </c>
      <c r="I23" s="44"/>
      <c r="J23" s="74"/>
      <c r="K23" s="44">
        <f>+XV!K23+I!K23+II!K23+III!K23+IV!K23+V!K23+VI!K23+VII!K23+XVI!K23+VIII!K23+IX!K23+XIV!K23+X!K23+XI!K23+XII!K23+RM!K23+SI!K23</f>
        <v>15524</v>
      </c>
      <c r="L23" s="44"/>
      <c r="M23" s="66"/>
      <c r="N23" s="44">
        <f>+XV!N23+I!N23+II!N23+III!N23+IV!N23+V!N23+VI!N23+VII!N23+XVI!N23+VIII!N23+IX!N23+XIV!N23+X!N23+XI!N23+XII!N23+RM!N23+SI!N23</f>
        <v>0</v>
      </c>
      <c r="O23" s="44"/>
      <c r="P23" s="74"/>
    </row>
    <row r="24" spans="1:16" ht="15" customHeight="1" x14ac:dyDescent="0.25">
      <c r="A24" s="102"/>
      <c r="B24" s="105"/>
      <c r="C24" s="84" t="s">
        <v>50</v>
      </c>
      <c r="D24" s="44">
        <f>+XV!D24+I!D24+II!D24+III!D24+IV!D24+V!D24+VI!D24+VII!D24+XVI!D24+VIII!D24+IX!D24+XIV!D24+X!D24+XI!D24+XII!D24+RM!D24+SI!D24</f>
        <v>18513</v>
      </c>
      <c r="E24" s="53"/>
      <c r="F24" s="44"/>
      <c r="G24" s="66"/>
      <c r="H24" s="43">
        <f>+XV!H24+I!H24+II!H24+III!H24+IV!H24+V!H24+VI!H24+VII!H24+XVI!H24+VIII!H24+IX!H24+XIV!H24+X!H24+XI!H24+XII!H24+RM!H24+SI!H24</f>
        <v>9209</v>
      </c>
      <c r="I24" s="44"/>
      <c r="J24" s="74"/>
      <c r="K24" s="44">
        <f>+XV!K24+I!K24+II!K24+III!K24+IV!K24+V!K24+VI!K24+VII!K24+XVI!K24+VIII!K24+IX!K24+XIV!K24+X!K24+XI!K24+XII!K24+RM!K24+SI!K24</f>
        <v>9304</v>
      </c>
      <c r="L24" s="44"/>
      <c r="M24" s="66"/>
      <c r="N24" s="44">
        <f>+XV!N24+I!N24+II!N24+III!N24+IV!N24+V!N24+VI!N24+VII!N24+XVI!N24+VIII!N24+IX!N24+XIV!N24+X!N24+XI!N24+XII!N24+RM!N24+SI!N24</f>
        <v>0</v>
      </c>
      <c r="O24" s="44"/>
      <c r="P24" s="74"/>
    </row>
    <row r="25" spans="1:16" ht="15" customHeight="1" x14ac:dyDescent="0.25">
      <c r="A25" s="102"/>
      <c r="B25" s="105"/>
      <c r="C25" s="84" t="s">
        <v>51</v>
      </c>
      <c r="D25" s="44">
        <f>+XV!D25+I!D25+II!D25+III!D25+IV!D25+V!D25+VI!D25+VII!D25+XVI!D25+VIII!D25+IX!D25+XIV!D25+X!D25+XI!D25+XII!D25+RM!D25+SI!D25</f>
        <v>12210</v>
      </c>
      <c r="E25" s="53"/>
      <c r="F25" s="44"/>
      <c r="G25" s="66"/>
      <c r="H25" s="43">
        <f>+XV!H25+I!H25+II!H25+III!H25+IV!H25+V!H25+VI!H25+VII!H25+XVI!H25+VIII!H25+IX!H25+XIV!H25+X!H25+XI!H25+XII!H25+RM!H25+SI!H25</f>
        <v>5865</v>
      </c>
      <c r="I25" s="44"/>
      <c r="J25" s="74"/>
      <c r="K25" s="44">
        <f>+XV!K25+I!K25+II!K25+III!K25+IV!K25+V!K25+VI!K25+VII!K25+XVI!K25+VIII!K25+IX!K25+XIV!K25+X!K25+XI!K25+XII!K25+RM!K25+SI!K25</f>
        <v>6345</v>
      </c>
      <c r="L25" s="44"/>
      <c r="M25" s="66"/>
      <c r="N25" s="44">
        <f>+XV!N25+I!N25+II!N25+III!N25+IV!N25+V!N25+VI!N25+VII!N25+XVI!N25+VIII!N25+IX!N25+XIV!N25+X!N25+XI!N25+XII!N25+RM!N25+SI!N25</f>
        <v>0</v>
      </c>
      <c r="O25" s="44"/>
      <c r="P25" s="74"/>
    </row>
    <row r="26" spans="1:16" s="3" customFormat="1" ht="15" customHeight="1" x14ac:dyDescent="0.25">
      <c r="A26" s="102"/>
      <c r="B26" s="105"/>
      <c r="C26" s="84" t="s">
        <v>52</v>
      </c>
      <c r="D26" s="35">
        <f>+XV!D26+I!D26+II!D26+III!D26+IV!D26+V!D26+VI!D26+VII!D26+XVI!D26+VIII!D26+IX!D26+XIV!D26+X!D26+XI!D26+XII!D26+RM!D26+SI!D26</f>
        <v>8598</v>
      </c>
      <c r="E26" s="55"/>
      <c r="F26" s="35"/>
      <c r="G26" s="68"/>
      <c r="H26" s="43">
        <f>+XV!H26+I!H26+II!H26+III!H26+IV!H26+V!H26+VI!H26+VII!H26+XVI!H26+VIII!H26+IX!H26+XIV!H26+X!H26+XI!H26+XII!H26+RM!H26+SI!H26</f>
        <v>3838</v>
      </c>
      <c r="I26" s="44"/>
      <c r="J26" s="74"/>
      <c r="K26" s="35">
        <f>+XV!K26+I!K26+II!K26+III!K26+IV!K26+V!K26+VI!K26+VII!K26+XVI!K26+VIII!K26+IX!K26+XIV!K26+X!K26+XI!K26+XII!K26+RM!K26+SI!K26</f>
        <v>4760</v>
      </c>
      <c r="L26" s="35"/>
      <c r="M26" s="68"/>
      <c r="N26" s="35">
        <f>+XV!N26+I!N26+II!N26+III!N26+IV!N26+V!N26+VI!N26+VII!N26+XVI!N26+VIII!N26+IX!N26+XIV!N26+X!N26+XI!N26+XII!N26+RM!N26+SI!N26</f>
        <v>0</v>
      </c>
      <c r="O26" s="44"/>
      <c r="P26" s="74"/>
    </row>
    <row r="27" spans="1:16" ht="15" customHeight="1" x14ac:dyDescent="0.25">
      <c r="A27" s="102"/>
      <c r="B27" s="105"/>
      <c r="C27" s="84" t="s">
        <v>53</v>
      </c>
      <c r="D27" s="44">
        <f>+XV!D27+I!D27+II!D27+III!D27+IV!D27+V!D27+VI!D27+VII!D27+XVI!D27+VIII!D27+IX!D27+XIV!D27+X!D27+XI!D27+XII!D27+RM!D27+SI!D27</f>
        <v>5939</v>
      </c>
      <c r="E27" s="53"/>
      <c r="F27" s="44"/>
      <c r="G27" s="66"/>
      <c r="H27" s="43">
        <f>+XV!H27+I!H27+II!H27+III!H27+IV!H27+V!H27+VI!H27+VII!H27+XVI!H27+VIII!H27+IX!H27+XIV!H27+X!H27+XI!H27+XII!H27+RM!H27+SI!H27</f>
        <v>2687</v>
      </c>
      <c r="I27" s="44"/>
      <c r="J27" s="74"/>
      <c r="K27" s="44">
        <f>+XV!K27+I!K27+II!K27+III!K27+IV!K27+V!K27+VI!K27+VII!K27+XVI!K27+VIII!K27+IX!K27+XIV!K27+X!K27+XI!K27+XII!K27+RM!K27+SI!K27</f>
        <v>3252</v>
      </c>
      <c r="L27" s="44"/>
      <c r="M27" s="66"/>
      <c r="N27" s="44">
        <f>+XV!N27+I!N27+II!N27+III!N27+IV!N27+V!N27+VI!N27+VII!N27+XVI!N27+VIII!N27+IX!N27+XIV!N27+X!N27+XI!N27+XII!N27+RM!N27+SI!N27</f>
        <v>0</v>
      </c>
      <c r="O27" s="44"/>
      <c r="P27" s="74"/>
    </row>
    <row r="28" spans="1:16" ht="15" customHeight="1" x14ac:dyDescent="0.25">
      <c r="A28" s="102"/>
      <c r="B28" s="105"/>
      <c r="C28" s="84" t="s">
        <v>54</v>
      </c>
      <c r="D28" s="44">
        <f>+XV!D28+I!D28+II!D28+III!D28+IV!D28+V!D28+VI!D28+VII!D28+XVI!D28+VIII!D28+IX!D28+XIV!D28+X!D28+XI!D28+XII!D28+RM!D28+SI!D28</f>
        <v>3285</v>
      </c>
      <c r="E28" s="53"/>
      <c r="F28" s="44"/>
      <c r="G28" s="66"/>
      <c r="H28" s="43">
        <f>+XV!H28+I!H28+II!H28+III!H28+IV!H28+V!H28+VI!H28+VII!H28+XVI!H28+VIII!H28+IX!H28+XIV!H28+X!H28+XI!H28+XII!H28+RM!H28+SI!H28</f>
        <v>1545</v>
      </c>
      <c r="I28" s="44"/>
      <c r="J28" s="74"/>
      <c r="K28" s="44">
        <f>+XV!K28+I!K28+II!K28+III!K28+IV!K28+V!K28+VI!K28+VII!K28+XVI!K28+VIII!K28+IX!K28+XIV!K28+X!K28+XI!K28+XII!K28+RM!K28+SI!K28</f>
        <v>1740</v>
      </c>
      <c r="L28" s="44"/>
      <c r="M28" s="66"/>
      <c r="N28" s="44">
        <f>+XV!N28+I!N28+II!N28+III!N28+IV!N28+V!N28+VI!N28+VII!N28+XVI!N28+VIII!N28+IX!N28+XIV!N28+X!N28+XI!N28+XII!N28+RM!N28+SI!N28</f>
        <v>0</v>
      </c>
      <c r="O28" s="44"/>
      <c r="P28" s="74"/>
    </row>
    <row r="29" spans="1:16" ht="15" customHeight="1" x14ac:dyDescent="0.25">
      <c r="A29" s="102"/>
      <c r="B29" s="105"/>
      <c r="C29" s="84" t="s">
        <v>55</v>
      </c>
      <c r="D29" s="44">
        <f>+XV!D29+I!D29+II!D29+III!D29+IV!D29+V!D29+VI!D29+VII!D29+XVI!D29+VIII!D29+IX!D29+XIV!D29+X!D29+XI!D29+XII!D29+RM!D29+SI!D29</f>
        <v>1730</v>
      </c>
      <c r="E29" s="53"/>
      <c r="F29" s="44"/>
      <c r="G29" s="66"/>
      <c r="H29" s="43">
        <f>+XV!H29+I!H29+II!H29+III!H29+IV!H29+V!H29+VI!H29+VII!H29+XVI!H29+VIII!H29+IX!H29+XIV!H29+X!H29+XI!H29+XII!H29+RM!H29+SI!H29</f>
        <v>947</v>
      </c>
      <c r="I29" s="44"/>
      <c r="J29" s="74"/>
      <c r="K29" s="44">
        <f>+XV!K29+I!K29+II!K29+III!K29+IV!K29+V!K29+VI!K29+VII!K29+XVI!K29+VIII!K29+IX!K29+XIV!K29+X!K29+XI!K29+XII!K29+RM!K29+SI!K29</f>
        <v>783</v>
      </c>
      <c r="L29" s="44"/>
      <c r="M29" s="66"/>
      <c r="N29" s="44">
        <f>+XV!N29+I!N29+II!N29+III!N29+IV!N29+V!N29+VI!N29+VII!N29+XVI!N29+VIII!N29+IX!N29+XIV!N29+X!N29+XI!N29+XII!N29+RM!N29+SI!N29</f>
        <v>0</v>
      </c>
      <c r="O29" s="44"/>
      <c r="P29" s="74"/>
    </row>
    <row r="30" spans="1:16" s="3" customFormat="1" ht="15" customHeight="1" x14ac:dyDescent="0.25">
      <c r="A30" s="102"/>
      <c r="B30" s="105"/>
      <c r="C30" s="84" t="s">
        <v>56</v>
      </c>
      <c r="D30" s="35">
        <f>+XV!D30+I!D30+II!D30+III!D30+IV!D30+V!D30+VI!D30+VII!D30+XVI!D30+VIII!D30+IX!D30+XIV!D30+X!D30+XI!D30+XII!D30+RM!D30+SI!D30</f>
        <v>2012</v>
      </c>
      <c r="E30" s="55"/>
      <c r="F30" s="35"/>
      <c r="G30" s="68"/>
      <c r="H30" s="43">
        <f>+XV!H30+I!H30+II!H30+III!H30+IV!H30+V!H30+VI!H30+VII!H30+XVI!H30+VIII!H30+IX!H30+XIV!H30+X!H30+XI!H30+XII!H30+RM!H30+SI!H30</f>
        <v>1575</v>
      </c>
      <c r="I30" s="44"/>
      <c r="J30" s="74"/>
      <c r="K30" s="35">
        <f>+XV!K30+I!K30+II!K30+III!K30+IV!K30+V!K30+VI!K30+VII!K30+XVI!K30+VIII!K30+IX!K30+XIV!K30+X!K30+XI!K30+XII!K30+RM!K30+SI!K30</f>
        <v>437</v>
      </c>
      <c r="L30" s="35"/>
      <c r="M30" s="68"/>
      <c r="N30" s="35">
        <f>+XV!N30+I!N30+II!N30+III!N30+IV!N30+V!N30+VI!N30+VII!N30+XVI!N30+VIII!N30+IX!N30+XIV!N30+X!N30+XI!N30+XII!N30+RM!N30+SI!N30</f>
        <v>0</v>
      </c>
      <c r="O30" s="44"/>
      <c r="P30" s="74"/>
    </row>
    <row r="31" spans="1:16" s="3" customFormat="1" ht="15" customHeight="1" x14ac:dyDescent="0.25">
      <c r="A31" s="103"/>
      <c r="B31" s="106"/>
      <c r="C31" s="85" t="s">
        <v>9</v>
      </c>
      <c r="D31" s="46">
        <f>+XV!D31+I!D31+II!D31+III!D31+IV!D31+V!D31+VI!D31+VII!D31+XVI!D31+VIII!D31+IX!D31+XIV!D31+X!D31+XI!D31+XII!D31+RM!D31+SI!D31</f>
        <v>140526</v>
      </c>
      <c r="E31" s="54"/>
      <c r="F31" s="46"/>
      <c r="G31" s="67"/>
      <c r="H31" s="87">
        <f>+XV!H31+I!H31+II!H31+III!H31+IV!H31+V!H31+VI!H31+VII!H31+XVI!H31+VIII!H31+IX!H31+XIV!H31+X!H31+XI!H31+XII!H31+RM!H31+SI!H31</f>
        <v>70019</v>
      </c>
      <c r="I31" s="46"/>
      <c r="J31" s="75"/>
      <c r="K31" s="46">
        <f>+XV!K31+I!K31+II!K31+III!K31+IV!K31+V!K31+VI!K31+VII!K31+XVI!K31+VIII!K31+IX!K31+XIV!K31+X!K31+XI!K31+XII!K31+RM!K31+SI!K31</f>
        <v>70507</v>
      </c>
      <c r="L31" s="46"/>
      <c r="M31" s="67"/>
      <c r="N31" s="46">
        <f>+XV!N31+I!N31+II!N31+III!N31+IV!N31+V!N31+VI!N31+VII!N31+XVI!N31+VIII!N31+IX!N31+XIV!N31+X!N31+XI!N31+XII!N31+RM!N31+SI!N31</f>
        <v>0</v>
      </c>
      <c r="O31" s="46"/>
      <c r="P31" s="75"/>
    </row>
    <row r="32" spans="1:16" ht="15" customHeight="1" x14ac:dyDescent="0.25">
      <c r="A32" s="101">
        <v>3</v>
      </c>
      <c r="B32" s="104" t="s">
        <v>58</v>
      </c>
      <c r="C32" s="84" t="s">
        <v>46</v>
      </c>
      <c r="D32" s="44">
        <f>+XV!D32+I!D32+II!D32+III!D32+IV!D32+V!D32+VI!D32+VII!D32+XVI!D32+VIII!D32+IX!D32+XIV!D32+X!D32+XI!D32+XII!D32+RM!D32+SI!D32</f>
        <v>945</v>
      </c>
      <c r="E32" s="44"/>
      <c r="F32" s="44"/>
      <c r="G32" s="66"/>
      <c r="H32" s="43">
        <f>+XV!H32+I!H32+II!H32+III!H32+IV!H32+V!H32+VI!H32+VII!H32+XVI!H32+VIII!H32+IX!H32+XIV!H32+X!H32+XI!H32+XII!H32+RM!H32+SI!H32</f>
        <v>430</v>
      </c>
      <c r="I32" s="44"/>
      <c r="J32" s="74"/>
      <c r="K32" s="44">
        <f>+XV!K32+I!K32+II!K32+III!K32+IV!K32+V!K32+VI!K32+VII!K32+XVI!K32+VIII!K32+IX!K32+XIV!K32+X!K32+XI!K32+XII!K32+RM!K32+SI!K32</f>
        <v>515</v>
      </c>
      <c r="L32" s="44"/>
      <c r="M32" s="66"/>
      <c r="N32" s="44">
        <f>+XV!N32+I!N32+II!N32+III!N32+IV!N32+V!N32+VI!N32+VII!N32+XVI!N32+VIII!N32+IX!N32+XIV!N32+X!N32+XI!N32+XII!N32+RM!N32+SI!N32</f>
        <v>0</v>
      </c>
      <c r="O32" s="44"/>
      <c r="P32" s="74"/>
    </row>
    <row r="33" spans="1:16" ht="15" customHeight="1" x14ac:dyDescent="0.25">
      <c r="A33" s="102"/>
      <c r="B33" s="105"/>
      <c r="C33" s="84" t="s">
        <v>47</v>
      </c>
      <c r="D33" s="44">
        <f>+XV!D33+I!D33+II!D33+III!D33+IV!D33+V!D33+VI!D33+VII!D33+XVI!D33+VIII!D33+IX!D33+XIV!D33+X!D33+XI!D33+XII!D33+RM!D33+SI!D33</f>
        <v>3867</v>
      </c>
      <c r="E33" s="44"/>
      <c r="F33" s="44"/>
      <c r="G33" s="66"/>
      <c r="H33" s="43">
        <f>+XV!H33+I!H33+II!H33+III!H33+IV!H33+V!H33+VI!H33+VII!H33+XVI!H33+VIII!H33+IX!H33+XIV!H33+X!H33+XI!H33+XII!H33+RM!H33+SI!H33</f>
        <v>3915</v>
      </c>
      <c r="I33" s="44"/>
      <c r="J33" s="74"/>
      <c r="K33" s="44">
        <f>+XV!K33+I!K33+II!K33+III!K33+IV!K33+V!K33+VI!K33+VII!K33+XVI!K33+VIII!K33+IX!K33+XIV!K33+X!K33+XI!K33+XII!K33+RM!K33+SI!K33</f>
        <v>-48</v>
      </c>
      <c r="L33" s="44"/>
      <c r="M33" s="66"/>
      <c r="N33" s="44">
        <f>+XV!N33+I!N33+II!N33+III!N33+IV!N33+V!N33+VI!N33+VII!N33+XVI!N33+VIII!N33+IX!N33+XIV!N33+X!N33+XI!N33+XII!N33+RM!N33+SI!N33</f>
        <v>0</v>
      </c>
      <c r="O33" s="44"/>
      <c r="P33" s="74"/>
    </row>
    <row r="34" spans="1:16" ht="15" customHeight="1" x14ac:dyDescent="0.25">
      <c r="A34" s="102"/>
      <c r="B34" s="105"/>
      <c r="C34" s="84" t="s">
        <v>48</v>
      </c>
      <c r="D34" s="44">
        <f>+XV!D34+I!D34+II!D34+III!D34+IV!D34+V!D34+VI!D34+VII!D34+XVI!D34+VIII!D34+IX!D34+XIV!D34+X!D34+XI!D34+XII!D34+RM!D34+SI!D34</f>
        <v>18428</v>
      </c>
      <c r="E34" s="44"/>
      <c r="F34" s="44"/>
      <c r="G34" s="66"/>
      <c r="H34" s="43">
        <f>+XV!H34+I!H34+II!H34+III!H34+IV!H34+V!H34+VI!H34+VII!H34+XVI!H34+VIII!H34+IX!H34+XIV!H34+X!H34+XI!H34+XII!H34+RM!H34+SI!H34</f>
        <v>14959</v>
      </c>
      <c r="I34" s="44"/>
      <c r="J34" s="74"/>
      <c r="K34" s="44">
        <f>+XV!K34+I!K34+II!K34+III!K34+IV!K34+V!K34+VI!K34+VII!K34+XVI!K34+VIII!K34+IX!K34+XIV!K34+X!K34+XI!K34+XII!K34+RM!K34+SI!K34</f>
        <v>3469</v>
      </c>
      <c r="L34" s="44"/>
      <c r="M34" s="66"/>
      <c r="N34" s="44">
        <f>+XV!N34+I!N34+II!N34+III!N34+IV!N34+V!N34+VI!N34+VII!N34+XVI!N34+VIII!N34+IX!N34+XIV!N34+X!N34+XI!N34+XII!N34+RM!N34+SI!N34</f>
        <v>0</v>
      </c>
      <c r="O34" s="44"/>
      <c r="P34" s="74"/>
    </row>
    <row r="35" spans="1:16" ht="15" customHeight="1" x14ac:dyDescent="0.25">
      <c r="A35" s="102"/>
      <c r="B35" s="105"/>
      <c r="C35" s="84" t="s">
        <v>49</v>
      </c>
      <c r="D35" s="44">
        <f>+XV!D35+I!D35+II!D35+III!D35+IV!D35+V!D35+VI!D35+VII!D35+XVI!D35+VIII!D35+IX!D35+XIV!D35+X!D35+XI!D35+XII!D35+RM!D35+SI!D35</f>
        <v>5294</v>
      </c>
      <c r="E35" s="44"/>
      <c r="F35" s="44"/>
      <c r="G35" s="66"/>
      <c r="H35" s="43">
        <f>+XV!H35+I!H35+II!H35+III!H35+IV!H35+V!H35+VI!H35+VII!H35+XVI!H35+VIII!H35+IX!H35+XIV!H35+X!H35+XI!H35+XII!H35+RM!H35+SI!H35</f>
        <v>8900</v>
      </c>
      <c r="I35" s="44"/>
      <c r="J35" s="74"/>
      <c r="K35" s="44">
        <f>+XV!K35+I!K35+II!K35+III!K35+IV!K35+V!K35+VI!K35+VII!K35+XVI!K35+VIII!K35+IX!K35+XIV!K35+X!K35+XI!K35+XII!K35+RM!K35+SI!K35</f>
        <v>-3606</v>
      </c>
      <c r="L35" s="44"/>
      <c r="M35" s="66"/>
      <c r="N35" s="44">
        <f>+XV!N35+I!N35+II!N35+III!N35+IV!N35+V!N35+VI!N35+VII!N35+XVI!N35+VIII!N35+IX!N35+XIV!N35+X!N35+XI!N35+XII!N35+RM!N35+SI!N35</f>
        <v>0</v>
      </c>
      <c r="O35" s="44"/>
      <c r="P35" s="74"/>
    </row>
    <row r="36" spans="1:16" ht="15" customHeight="1" x14ac:dyDescent="0.25">
      <c r="A36" s="102"/>
      <c r="B36" s="105"/>
      <c r="C36" s="84" t="s">
        <v>50</v>
      </c>
      <c r="D36" s="44">
        <f>+XV!D36+I!D36+II!D36+III!D36+IV!D36+V!D36+VI!D36+VII!D36+XVI!D36+VIII!D36+IX!D36+XIV!D36+X!D36+XI!D36+XII!D36+RM!D36+SI!D36</f>
        <v>-2344</v>
      </c>
      <c r="E36" s="44"/>
      <c r="F36" s="44"/>
      <c r="G36" s="66"/>
      <c r="H36" s="43">
        <f>+XV!H36+I!H36+II!H36+III!H36+IV!H36+V!H36+VI!H36+VII!H36+XVI!H36+VIII!H36+IX!H36+XIV!H36+X!H36+XI!H36+XII!H36+RM!H36+SI!H36</f>
        <v>3028</v>
      </c>
      <c r="I36" s="44"/>
      <c r="J36" s="74"/>
      <c r="K36" s="44">
        <f>+XV!K36+I!K36+II!K36+III!K36+IV!K36+V!K36+VI!K36+VII!K36+XVI!K36+VIII!K36+IX!K36+XIV!K36+X!K36+XI!K36+XII!K36+RM!K36+SI!K36</f>
        <v>-5372</v>
      </c>
      <c r="L36" s="44"/>
      <c r="M36" s="66"/>
      <c r="N36" s="44">
        <f>+XV!N36+I!N36+II!N36+III!N36+IV!N36+V!N36+VI!N36+VII!N36+XVI!N36+VIII!N36+IX!N36+XIV!N36+X!N36+XI!N36+XII!N36+RM!N36+SI!N36</f>
        <v>0</v>
      </c>
      <c r="O36" s="44"/>
      <c r="P36" s="74"/>
    </row>
    <row r="37" spans="1:16" ht="15" customHeight="1" x14ac:dyDescent="0.25">
      <c r="A37" s="102"/>
      <c r="B37" s="105"/>
      <c r="C37" s="84" t="s">
        <v>51</v>
      </c>
      <c r="D37" s="44">
        <f>+XV!D37+I!D37+II!D37+III!D37+IV!D37+V!D37+VI!D37+VII!D37+XVI!D37+VIII!D37+IX!D37+XIV!D37+X!D37+XI!D37+XII!D37+RM!D37+SI!D37</f>
        <v>-3170</v>
      </c>
      <c r="E37" s="44"/>
      <c r="F37" s="44"/>
      <c r="G37" s="66"/>
      <c r="H37" s="43">
        <f>+XV!H37+I!H37+II!H37+III!H37+IV!H37+V!H37+VI!H37+VII!H37+XVI!H37+VIII!H37+IX!H37+XIV!H37+X!H37+XI!H37+XII!H37+RM!H37+SI!H37</f>
        <v>1293</v>
      </c>
      <c r="I37" s="44"/>
      <c r="J37" s="74"/>
      <c r="K37" s="44">
        <f>+XV!K37+I!K37+II!K37+III!K37+IV!K37+V!K37+VI!K37+VII!K37+XVI!K37+VIII!K37+IX!K37+XIV!K37+X!K37+XI!K37+XII!K37+RM!K37+SI!K37</f>
        <v>-4463</v>
      </c>
      <c r="L37" s="44"/>
      <c r="M37" s="66"/>
      <c r="N37" s="44">
        <f>+XV!N37+I!N37+II!N37+III!N37+IV!N37+V!N37+VI!N37+VII!N37+XVI!N37+VIII!N37+IX!N37+XIV!N37+X!N37+XI!N37+XII!N37+RM!N37+SI!N37</f>
        <v>0</v>
      </c>
      <c r="O37" s="44"/>
      <c r="P37" s="74"/>
    </row>
    <row r="38" spans="1:16" s="3" customFormat="1" ht="15" customHeight="1" x14ac:dyDescent="0.25">
      <c r="A38" s="102"/>
      <c r="B38" s="105"/>
      <c r="C38" s="84" t="s">
        <v>52</v>
      </c>
      <c r="D38" s="35">
        <f>+XV!D38+I!D38+II!D38+III!D38+IV!D38+V!D38+VI!D38+VII!D38+XVI!D38+VIII!D38+IX!D38+XIV!D38+X!D38+XI!D38+XII!D38+RM!D38+SI!D38</f>
        <v>-4079</v>
      </c>
      <c r="E38" s="35"/>
      <c r="F38" s="35"/>
      <c r="G38" s="68"/>
      <c r="H38" s="43">
        <f>+XV!H38+I!H38+II!H38+III!H38+IV!H38+V!H38+VI!H38+VII!H38+XVI!H38+VIII!H38+IX!H38+XIV!H38+X!H38+XI!H38+XII!H38+RM!H38+SI!H38</f>
        <v>160</v>
      </c>
      <c r="I38" s="44"/>
      <c r="J38" s="74"/>
      <c r="K38" s="35">
        <f>+XV!K38+I!K38+II!K38+III!K38+IV!K38+V!K38+VI!K38+VII!K38+XVI!K38+VIII!K38+IX!K38+XIV!K38+X!K38+XI!K38+XII!K38+RM!K38+SI!K38</f>
        <v>-4239</v>
      </c>
      <c r="L38" s="35"/>
      <c r="M38" s="68"/>
      <c r="N38" s="35">
        <f>+XV!N38+I!N38+II!N38+III!N38+IV!N38+V!N38+VI!N38+VII!N38+XVI!N38+VIII!N38+IX!N38+XIV!N38+X!N38+XI!N38+XII!N38+RM!N38+SI!N38</f>
        <v>0</v>
      </c>
      <c r="O38" s="44"/>
      <c r="P38" s="74"/>
    </row>
    <row r="39" spans="1:16" ht="15" customHeight="1" x14ac:dyDescent="0.25">
      <c r="A39" s="102"/>
      <c r="B39" s="105"/>
      <c r="C39" s="84" t="s">
        <v>53</v>
      </c>
      <c r="D39" s="44">
        <f>+XV!D39+I!D39+II!D39+III!D39+IV!D39+V!D39+VI!D39+VII!D39+XVI!D39+VIII!D39+IX!D39+XIV!D39+X!D39+XI!D39+XII!D39+RM!D39+SI!D39</f>
        <v>-3438</v>
      </c>
      <c r="E39" s="44"/>
      <c r="F39" s="44"/>
      <c r="G39" s="66"/>
      <c r="H39" s="43">
        <f>+XV!H39+I!H39+II!H39+III!H39+IV!H39+V!H39+VI!H39+VII!H39+XVI!H39+VIII!H39+IX!H39+XIV!H39+X!H39+XI!H39+XII!H39+RM!H39+SI!H39</f>
        <v>8</v>
      </c>
      <c r="I39" s="44"/>
      <c r="J39" s="74"/>
      <c r="K39" s="44">
        <f>+XV!K39+I!K39+II!K39+III!K39+IV!K39+V!K39+VI!K39+VII!K39+XVI!K39+VIII!K39+IX!K39+XIV!K39+X!K39+XI!K39+XII!K39+RM!K39+SI!K39</f>
        <v>-3446</v>
      </c>
      <c r="L39" s="44"/>
      <c r="M39" s="66"/>
      <c r="N39" s="44">
        <f>+XV!N39+I!N39+II!N39+III!N39+IV!N39+V!N39+VI!N39+VII!N39+XVI!N39+VIII!N39+IX!N39+XIV!N39+X!N39+XI!N39+XII!N39+RM!N39+SI!N39</f>
        <v>0</v>
      </c>
      <c r="O39" s="44"/>
      <c r="P39" s="74"/>
    </row>
    <row r="40" spans="1:16" ht="15" customHeight="1" x14ac:dyDescent="0.25">
      <c r="A40" s="102"/>
      <c r="B40" s="105"/>
      <c r="C40" s="84" t="s">
        <v>54</v>
      </c>
      <c r="D40" s="44">
        <f>+XV!D40+I!D40+II!D40+III!D40+IV!D40+V!D40+VI!D40+VII!D40+XVI!D40+VIII!D40+IX!D40+XIV!D40+X!D40+XI!D40+XII!D40+RM!D40+SI!D40</f>
        <v>-4366</v>
      </c>
      <c r="E40" s="44"/>
      <c r="F40" s="44"/>
      <c r="G40" s="66"/>
      <c r="H40" s="43">
        <f>+XV!H40+I!H40+II!H40+III!H40+IV!H40+V!H40+VI!H40+VII!H40+XVI!H40+VIII!H40+IX!H40+XIV!H40+X!H40+XI!H40+XII!H40+RM!H40+SI!H40</f>
        <v>-884</v>
      </c>
      <c r="I40" s="44"/>
      <c r="J40" s="74"/>
      <c r="K40" s="44">
        <f>+XV!K40+I!K40+II!K40+III!K40+IV!K40+V!K40+VI!K40+VII!K40+XVI!K40+VIII!K40+IX!K40+XIV!K40+X!K40+XI!K40+XII!K40+RM!K40+SI!K40</f>
        <v>-3482</v>
      </c>
      <c r="L40" s="44"/>
      <c r="M40" s="66"/>
      <c r="N40" s="44">
        <f>+XV!N40+I!N40+II!N40+III!N40+IV!N40+V!N40+VI!N40+VII!N40+XVI!N40+VIII!N40+IX!N40+XIV!N40+X!N40+XI!N40+XII!N40+RM!N40+SI!N40</f>
        <v>0</v>
      </c>
      <c r="O40" s="44"/>
      <c r="P40" s="74"/>
    </row>
    <row r="41" spans="1:16" ht="15" customHeight="1" x14ac:dyDescent="0.25">
      <c r="A41" s="102"/>
      <c r="B41" s="105"/>
      <c r="C41" s="84" t="s">
        <v>55</v>
      </c>
      <c r="D41" s="44">
        <f>+XV!D41+I!D41+II!D41+III!D41+IV!D41+V!D41+VI!D41+VII!D41+XVI!D41+VIII!D41+IX!D41+XIV!D41+X!D41+XI!D41+XII!D41+RM!D41+SI!D41</f>
        <v>-4448</v>
      </c>
      <c r="E41" s="44"/>
      <c r="F41" s="44"/>
      <c r="G41" s="66"/>
      <c r="H41" s="43">
        <f>+XV!H41+I!H41+II!H41+III!H41+IV!H41+V!H41+VI!H41+VII!H41+XVI!H41+VIII!H41+IX!H41+XIV!H41+X!H41+XI!H41+XII!H41+RM!H41+SI!H41</f>
        <v>-1308</v>
      </c>
      <c r="I41" s="44"/>
      <c r="J41" s="74"/>
      <c r="K41" s="44">
        <f>+XV!K41+I!K41+II!K41+III!K41+IV!K41+V!K41+VI!K41+VII!K41+XVI!K41+VIII!K41+IX!K41+XIV!K41+X!K41+XI!K41+XII!K41+RM!K41+SI!K41</f>
        <v>-3140</v>
      </c>
      <c r="L41" s="44"/>
      <c r="M41" s="66"/>
      <c r="N41" s="44">
        <f>+XV!N41+I!N41+II!N41+III!N41+IV!N41+V!N41+VI!N41+VII!N41+XVI!N41+VIII!N41+IX!N41+XIV!N41+X!N41+XI!N41+XII!N41+RM!N41+SI!N41</f>
        <v>0</v>
      </c>
      <c r="O41" s="44"/>
      <c r="P41" s="74"/>
    </row>
    <row r="42" spans="1:16" s="3" customFormat="1" ht="15" customHeight="1" x14ac:dyDescent="0.25">
      <c r="A42" s="102"/>
      <c r="B42" s="105"/>
      <c r="C42" s="84" t="s">
        <v>56</v>
      </c>
      <c r="D42" s="35">
        <f>+XV!D42+I!D42+II!D42+III!D42+IV!D42+V!D42+VI!D42+VII!D42+XVI!D42+VIII!D42+IX!D42+XIV!D42+X!D42+XI!D42+XII!D42+RM!D42+SI!D42</f>
        <v>-7139</v>
      </c>
      <c r="E42" s="35"/>
      <c r="F42" s="35"/>
      <c r="G42" s="68"/>
      <c r="H42" s="43">
        <f>+XV!H42+I!H42+II!H42+III!H42+IV!H42+V!H42+VI!H42+VII!H42+XVI!H42+VIII!H42+IX!H42+XIV!H42+X!H42+XI!H42+XII!H42+RM!H42+SI!H42</f>
        <v>-1486</v>
      </c>
      <c r="I42" s="44"/>
      <c r="J42" s="74"/>
      <c r="K42" s="35">
        <f>+XV!K42+I!K42+II!K42+III!K42+IV!K42+V!K42+VI!K42+VII!K42+XVI!K42+VIII!K42+IX!K42+XIV!K42+X!K42+XI!K42+XII!K42+RM!K42+SI!K42</f>
        <v>-5653</v>
      </c>
      <c r="L42" s="35"/>
      <c r="M42" s="68"/>
      <c r="N42" s="35">
        <f>+XV!N42+I!N42+II!N42+III!N42+IV!N42+V!N42+VI!N42+VII!N42+XVI!N42+VIII!N42+IX!N42+XIV!N42+X!N42+XI!N42+XII!N42+RM!N42+SI!N42</f>
        <v>0</v>
      </c>
      <c r="O42" s="44"/>
      <c r="P42" s="74"/>
    </row>
    <row r="43" spans="1:16" s="3" customFormat="1" ht="15" customHeight="1" x14ac:dyDescent="0.25">
      <c r="A43" s="103"/>
      <c r="B43" s="106"/>
      <c r="C43" s="85" t="s">
        <v>9</v>
      </c>
      <c r="D43" s="46">
        <f>+XV!D43+I!D43+II!D43+III!D43+IV!D43+V!D43+VI!D43+VII!D43+XVI!D43+VIII!D43+IX!D43+XIV!D43+X!D43+XI!D43+XII!D43+RM!D43+SI!D43</f>
        <v>-450</v>
      </c>
      <c r="E43" s="46"/>
      <c r="F43" s="46"/>
      <c r="G43" s="67"/>
      <c r="H43" s="87">
        <f>+XV!H43+I!H43+II!H43+III!H43+IV!H43+V!H43+VI!H43+VII!H43+XVI!H43+VIII!H43+IX!H43+XIV!H43+X!H43+XI!H43+XII!H43+RM!H43+SI!H43</f>
        <v>29015</v>
      </c>
      <c r="I43" s="46"/>
      <c r="J43" s="75"/>
      <c r="K43" s="46">
        <f>+XV!K43+I!K43+II!K43+III!K43+IV!K43+V!K43+VI!K43+VII!K43+XVI!K43+VIII!K43+IX!K43+XIV!K43+X!K43+XI!K43+XII!K43+RM!K43+SI!K43</f>
        <v>-29465</v>
      </c>
      <c r="L43" s="46"/>
      <c r="M43" s="67"/>
      <c r="N43" s="46">
        <f>+XV!N43+I!N43+II!N43+III!N43+IV!N43+V!N43+VI!N43+VII!N43+XVI!N43+VIII!N43+IX!N43+XIV!N43+X!N43+XI!N43+XII!N43+RM!N43+SI!N43</f>
        <v>0</v>
      </c>
      <c r="O43" s="46"/>
      <c r="P43" s="75"/>
    </row>
    <row r="44" spans="1:16" ht="15" customHeight="1" x14ac:dyDescent="0.25">
      <c r="A44" s="101">
        <v>4</v>
      </c>
      <c r="B44" s="104" t="s">
        <v>59</v>
      </c>
      <c r="C44" s="84" t="s">
        <v>46</v>
      </c>
      <c r="D44" s="44">
        <f>+XV!D44+I!D44+II!D44+III!D44+IV!D44+V!D44+VI!D44+VII!D44+XVI!D44+VIII!D44+IX!D44+XIV!D44+X!D44+XI!D44+XII!D44+RM!D44+SI!D44</f>
        <v>14</v>
      </c>
      <c r="E44" s="53"/>
      <c r="F44" s="44"/>
      <c r="G44" s="66"/>
      <c r="H44" s="43">
        <f>+XV!H44+I!H44+II!H44+III!H44+IV!H44+V!H44+VI!H44+VII!H44+XVI!H44+VIII!H44+IX!H44+XIV!H44+X!H44+XI!H44+XII!H44+RM!H44+SI!H44</f>
        <v>5</v>
      </c>
      <c r="I44" s="44"/>
      <c r="J44" s="74"/>
      <c r="K44" s="44">
        <f>+XV!K44+I!K44+II!K44+III!K44+IV!K44+V!K44+VI!K44+VII!K44+XVI!K44+VIII!K44+IX!K44+XIV!K44+X!K44+XI!K44+XII!K44+RM!K44+SI!K44</f>
        <v>9</v>
      </c>
      <c r="L44" s="44"/>
      <c r="M44" s="66"/>
      <c r="N44" s="44">
        <f>+XV!N44+I!N44+II!N44+III!N44+IV!N44+V!N44+VI!N44+VII!N44+XVI!N44+VIII!N44+IX!N44+XIV!N44+X!N44+XI!N44+XII!N44+RM!N44+SI!N44</f>
        <v>0</v>
      </c>
      <c r="O44" s="44"/>
      <c r="P44" s="74"/>
    </row>
    <row r="45" spans="1:16" ht="15" customHeight="1" x14ac:dyDescent="0.25">
      <c r="A45" s="102"/>
      <c r="B45" s="105"/>
      <c r="C45" s="84" t="s">
        <v>47</v>
      </c>
      <c r="D45" s="44">
        <f>+XV!D45+I!D45+II!D45+III!D45+IV!D45+V!D45+VI!D45+VII!D45+XVI!D45+VIII!D45+IX!D45+XIV!D45+X!D45+XI!D45+XII!D45+RM!D45+SI!D45</f>
        <v>1423</v>
      </c>
      <c r="E45" s="53"/>
      <c r="F45" s="44"/>
      <c r="G45" s="66"/>
      <c r="H45" s="43">
        <f>+XV!H45+I!H45+II!H45+III!H45+IV!H45+V!H45+VI!H45+VII!H45+XVI!H45+VIII!H45+IX!H45+XIV!H45+X!H45+XI!H45+XII!H45+RM!H45+SI!H45</f>
        <v>416</v>
      </c>
      <c r="I45" s="44"/>
      <c r="J45" s="74"/>
      <c r="K45" s="44">
        <f>+XV!K45+I!K45+II!K45+III!K45+IV!K45+V!K45+VI!K45+VII!K45+XVI!K45+VIII!K45+IX!K45+XIV!K45+X!K45+XI!K45+XII!K45+RM!K45+SI!K45</f>
        <v>1007</v>
      </c>
      <c r="L45" s="44"/>
      <c r="M45" s="66"/>
      <c r="N45" s="44">
        <f>+XV!N45+I!N45+II!N45+III!N45+IV!N45+V!N45+VI!N45+VII!N45+XVI!N45+VIII!N45+IX!N45+XIV!N45+X!N45+XI!N45+XII!N45+RM!N45+SI!N45</f>
        <v>0</v>
      </c>
      <c r="O45" s="44"/>
      <c r="P45" s="74"/>
    </row>
    <row r="46" spans="1:16" ht="15" customHeight="1" x14ac:dyDescent="0.25">
      <c r="A46" s="102"/>
      <c r="B46" s="105"/>
      <c r="C46" s="84" t="s">
        <v>48</v>
      </c>
      <c r="D46" s="44">
        <f>+XV!D46+I!D46+II!D46+III!D46+IV!D46+V!D46+VI!D46+VII!D46+XVI!D46+VIII!D46+IX!D46+XIV!D46+X!D46+XI!D46+XII!D46+RM!D46+SI!D46</f>
        <v>13639</v>
      </c>
      <c r="E46" s="53"/>
      <c r="F46" s="44"/>
      <c r="G46" s="66"/>
      <c r="H46" s="43">
        <f>+XV!H46+I!H46+II!H46+III!H46+IV!H46+V!H46+VI!H46+VII!H46+XVI!H46+VIII!H46+IX!H46+XIV!H46+X!H46+XI!H46+XII!H46+RM!H46+SI!H46</f>
        <v>6998</v>
      </c>
      <c r="I46" s="44"/>
      <c r="J46" s="74"/>
      <c r="K46" s="44">
        <f>+XV!K46+I!K46+II!K46+III!K46+IV!K46+V!K46+VI!K46+VII!K46+XVI!K46+VIII!K46+IX!K46+XIV!K46+X!K46+XI!K46+XII!K46+RM!K46+SI!K46</f>
        <v>6641</v>
      </c>
      <c r="L46" s="44"/>
      <c r="M46" s="66"/>
      <c r="N46" s="44">
        <f>+XV!N46+I!N46+II!N46+III!N46+IV!N46+V!N46+VI!N46+VII!N46+XVI!N46+VIII!N46+IX!N46+XIV!N46+X!N46+XI!N46+XII!N46+RM!N46+SI!N46</f>
        <v>0</v>
      </c>
      <c r="O46" s="44"/>
      <c r="P46" s="74"/>
    </row>
    <row r="47" spans="1:16" ht="15" customHeight="1" x14ac:dyDescent="0.25">
      <c r="A47" s="102"/>
      <c r="B47" s="105"/>
      <c r="C47" s="84" t="s">
        <v>49</v>
      </c>
      <c r="D47" s="44">
        <f>+XV!D47+I!D47+II!D47+III!D47+IV!D47+V!D47+VI!D47+VII!D47+XVI!D47+VIII!D47+IX!D47+XIV!D47+X!D47+XI!D47+XII!D47+RM!D47+SI!D47</f>
        <v>30655</v>
      </c>
      <c r="E47" s="53"/>
      <c r="F47" s="44"/>
      <c r="G47" s="66"/>
      <c r="H47" s="43">
        <f>+XV!H47+I!H47+II!H47+III!H47+IV!H47+V!H47+VI!H47+VII!H47+XVI!H47+VIII!H47+IX!H47+XIV!H47+X!H47+XI!H47+XII!H47+RM!H47+SI!H47</f>
        <v>16606</v>
      </c>
      <c r="I47" s="44"/>
      <c r="J47" s="74"/>
      <c r="K47" s="44">
        <f>+XV!K47+I!K47+II!K47+III!K47+IV!K47+V!K47+VI!K47+VII!K47+XVI!K47+VIII!K47+IX!K47+XIV!K47+X!K47+XI!K47+XII!K47+RM!K47+SI!K47</f>
        <v>14049</v>
      </c>
      <c r="L47" s="44"/>
      <c r="M47" s="66"/>
      <c r="N47" s="44">
        <f>+XV!N47+I!N47+II!N47+III!N47+IV!N47+V!N47+VI!N47+VII!N47+XVI!N47+VIII!N47+IX!N47+XIV!N47+X!N47+XI!N47+XII!N47+RM!N47+SI!N47</f>
        <v>0</v>
      </c>
      <c r="O47" s="44"/>
      <c r="P47" s="74"/>
    </row>
    <row r="48" spans="1:16" ht="15" customHeight="1" x14ac:dyDescent="0.25">
      <c r="A48" s="102"/>
      <c r="B48" s="105"/>
      <c r="C48" s="84" t="s">
        <v>50</v>
      </c>
      <c r="D48" s="44">
        <f>+XV!D48+I!D48+II!D48+III!D48+IV!D48+V!D48+VI!D48+VII!D48+XVI!D48+VIII!D48+IX!D48+XIV!D48+X!D48+XI!D48+XII!D48+RM!D48+SI!D48</f>
        <v>24945</v>
      </c>
      <c r="E48" s="53"/>
      <c r="F48" s="44"/>
      <c r="G48" s="66"/>
      <c r="H48" s="43">
        <f>+XV!H48+I!H48+II!H48+III!H48+IV!H48+V!H48+VI!H48+VII!H48+XVI!H48+VIII!H48+IX!H48+XIV!H48+X!H48+XI!H48+XII!H48+RM!H48+SI!H48</f>
        <v>12944</v>
      </c>
      <c r="I48" s="44"/>
      <c r="J48" s="74"/>
      <c r="K48" s="44">
        <f>+XV!K48+I!K48+II!K48+III!K48+IV!K48+V!K48+VI!K48+VII!K48+XVI!K48+VIII!K48+IX!K48+XIV!K48+X!K48+XI!K48+XII!K48+RM!K48+SI!K48</f>
        <v>12001</v>
      </c>
      <c r="L48" s="44"/>
      <c r="M48" s="66"/>
      <c r="N48" s="44">
        <f>+XV!N48+I!N48+II!N48+III!N48+IV!N48+V!N48+VI!N48+VII!N48+XVI!N48+VIII!N48+IX!N48+XIV!N48+X!N48+XI!N48+XII!N48+RM!N48+SI!N48</f>
        <v>0</v>
      </c>
      <c r="O48" s="44"/>
      <c r="P48" s="74"/>
    </row>
    <row r="49" spans="1:16" ht="15" customHeight="1" x14ac:dyDescent="0.25">
      <c r="A49" s="102"/>
      <c r="B49" s="105"/>
      <c r="C49" s="84" t="s">
        <v>51</v>
      </c>
      <c r="D49" s="44">
        <f>+XV!D49+I!D49+II!D49+III!D49+IV!D49+V!D49+VI!D49+VII!D49+XVI!D49+VIII!D49+IX!D49+XIV!D49+X!D49+XI!D49+XII!D49+RM!D49+SI!D49</f>
        <v>17005</v>
      </c>
      <c r="E49" s="53"/>
      <c r="F49" s="44"/>
      <c r="G49" s="66"/>
      <c r="H49" s="43">
        <f>+XV!H49+I!H49+II!H49+III!H49+IV!H49+V!H49+VI!H49+VII!H49+XVI!H49+VIII!H49+IX!H49+XIV!H49+X!H49+XI!H49+XII!H49+RM!H49+SI!H49</f>
        <v>7996</v>
      </c>
      <c r="I49" s="44"/>
      <c r="J49" s="74"/>
      <c r="K49" s="44">
        <f>+XV!K49+I!K49+II!K49+III!K49+IV!K49+V!K49+VI!K49+VII!K49+XVI!K49+VIII!K49+IX!K49+XIV!K49+X!K49+XI!K49+XII!K49+RM!K49+SI!K49</f>
        <v>9009</v>
      </c>
      <c r="L49" s="44"/>
      <c r="M49" s="66"/>
      <c r="N49" s="44">
        <f>+XV!N49+I!N49+II!N49+III!N49+IV!N49+V!N49+VI!N49+VII!N49+XVI!N49+VIII!N49+IX!N49+XIV!N49+X!N49+XI!N49+XII!N49+RM!N49+SI!N49</f>
        <v>0</v>
      </c>
      <c r="O49" s="44"/>
      <c r="P49" s="74"/>
    </row>
    <row r="50" spans="1:16" s="3" customFormat="1" ht="15" customHeight="1" x14ac:dyDescent="0.25">
      <c r="A50" s="102"/>
      <c r="B50" s="105"/>
      <c r="C50" s="84" t="s">
        <v>52</v>
      </c>
      <c r="D50" s="35">
        <f>+XV!D50+I!D50+II!D50+III!D50+IV!D50+V!D50+VI!D50+VII!D50+XVI!D50+VIII!D50+IX!D50+XIV!D50+X!D50+XI!D50+XII!D50+RM!D50+SI!D50</f>
        <v>11055</v>
      </c>
      <c r="E50" s="55"/>
      <c r="F50" s="35"/>
      <c r="G50" s="68"/>
      <c r="H50" s="43">
        <f>+XV!H50+I!H50+II!H50+III!H50+IV!H50+V!H50+VI!H50+VII!H50+XVI!H50+VIII!H50+IX!H50+XIV!H50+X!H50+XI!H50+XII!H50+RM!H50+SI!H50</f>
        <v>4609</v>
      </c>
      <c r="I50" s="44"/>
      <c r="J50" s="74"/>
      <c r="K50" s="35">
        <f>+XV!K50+I!K50+II!K50+III!K50+IV!K50+V!K50+VI!K50+VII!K50+XVI!K50+VIII!K50+IX!K50+XIV!K50+X!K50+XI!K50+XII!K50+RM!K50+SI!K50</f>
        <v>6446</v>
      </c>
      <c r="L50" s="35"/>
      <c r="M50" s="68"/>
      <c r="N50" s="35">
        <f>+XV!N50+I!N50+II!N50+III!N50+IV!N50+V!N50+VI!N50+VII!N50+XVI!N50+VIII!N50+IX!N50+XIV!N50+X!N50+XI!N50+XII!N50+RM!N50+SI!N50</f>
        <v>0</v>
      </c>
      <c r="O50" s="44"/>
      <c r="P50" s="74"/>
    </row>
    <row r="51" spans="1:16" ht="15" customHeight="1" x14ac:dyDescent="0.25">
      <c r="A51" s="102"/>
      <c r="B51" s="105"/>
      <c r="C51" s="84" t="s">
        <v>53</v>
      </c>
      <c r="D51" s="44">
        <f>+XV!D51+I!D51+II!D51+III!D51+IV!D51+V!D51+VI!D51+VII!D51+XVI!D51+VIII!D51+IX!D51+XIV!D51+X!D51+XI!D51+XII!D51+RM!D51+SI!D51</f>
        <v>7029</v>
      </c>
      <c r="E51" s="53"/>
      <c r="F51" s="44"/>
      <c r="G51" s="66"/>
      <c r="H51" s="43">
        <f>+XV!H51+I!H51+II!H51+III!H51+IV!H51+V!H51+VI!H51+VII!H51+XVI!H51+VIII!H51+IX!H51+XIV!H51+X!H51+XI!H51+XII!H51+RM!H51+SI!H51</f>
        <v>2809</v>
      </c>
      <c r="I51" s="44"/>
      <c r="J51" s="74"/>
      <c r="K51" s="44">
        <f>+XV!K51+I!K51+II!K51+III!K51+IV!K51+V!K51+VI!K51+VII!K51+XVI!K51+VIII!K51+IX!K51+XIV!K51+X!K51+XI!K51+XII!K51+RM!K51+SI!K51</f>
        <v>4220</v>
      </c>
      <c r="L51" s="44"/>
      <c r="M51" s="66"/>
      <c r="N51" s="44">
        <f>+XV!N51+I!N51+II!N51+III!N51+IV!N51+V!N51+VI!N51+VII!N51+XVI!N51+VIII!N51+IX!N51+XIV!N51+X!N51+XI!N51+XII!N51+RM!N51+SI!N51</f>
        <v>0</v>
      </c>
      <c r="O51" s="44"/>
      <c r="P51" s="74"/>
    </row>
    <row r="52" spans="1:16" ht="15" customHeight="1" x14ac:dyDescent="0.25">
      <c r="A52" s="102"/>
      <c r="B52" s="105"/>
      <c r="C52" s="84" t="s">
        <v>54</v>
      </c>
      <c r="D52" s="44">
        <f>+XV!D52+I!D52+II!D52+III!D52+IV!D52+V!D52+VI!D52+VII!D52+XVI!D52+VIII!D52+IX!D52+XIV!D52+X!D52+XI!D52+XII!D52+RM!D52+SI!D52</f>
        <v>3586</v>
      </c>
      <c r="E52" s="53"/>
      <c r="F52" s="44"/>
      <c r="G52" s="66"/>
      <c r="H52" s="43">
        <f>+XV!H52+I!H52+II!H52+III!H52+IV!H52+V!H52+VI!H52+VII!H52+XVI!H52+VIII!H52+IX!H52+XIV!H52+X!H52+XI!H52+XII!H52+RM!H52+SI!H52</f>
        <v>1358</v>
      </c>
      <c r="I52" s="44"/>
      <c r="J52" s="74"/>
      <c r="K52" s="44">
        <f>+XV!K52+I!K52+II!K52+III!K52+IV!K52+V!K52+VI!K52+VII!K52+XVI!K52+VIII!K52+IX!K52+XIV!K52+X!K52+XI!K52+XII!K52+RM!K52+SI!K52</f>
        <v>2228</v>
      </c>
      <c r="L52" s="44"/>
      <c r="M52" s="66"/>
      <c r="N52" s="44">
        <f>+XV!N52+I!N52+II!N52+III!N52+IV!N52+V!N52+VI!N52+VII!N52+XVI!N52+VIII!N52+IX!N52+XIV!N52+X!N52+XI!N52+XII!N52+RM!N52+SI!N52</f>
        <v>0</v>
      </c>
      <c r="O52" s="44"/>
      <c r="P52" s="74"/>
    </row>
    <row r="53" spans="1:16" ht="15" customHeight="1" x14ac:dyDescent="0.25">
      <c r="A53" s="102"/>
      <c r="B53" s="105"/>
      <c r="C53" s="84" t="s">
        <v>55</v>
      </c>
      <c r="D53" s="44">
        <f>+XV!D53+I!D53+II!D53+III!D53+IV!D53+V!D53+VI!D53+VII!D53+XVI!D53+VIII!D53+IX!D53+XIV!D53+X!D53+XI!D53+XII!D53+RM!D53+SI!D53</f>
        <v>1616</v>
      </c>
      <c r="E53" s="53"/>
      <c r="F53" s="44"/>
      <c r="G53" s="66"/>
      <c r="H53" s="43">
        <f>+XV!H53+I!H53+II!H53+III!H53+IV!H53+V!H53+VI!H53+VII!H53+XVI!H53+VIII!H53+IX!H53+XIV!H53+X!H53+XI!H53+XII!H53+RM!H53+SI!H53</f>
        <v>617</v>
      </c>
      <c r="I53" s="44"/>
      <c r="J53" s="74"/>
      <c r="K53" s="44">
        <f>+XV!K53+I!K53+II!K53+III!K53+IV!K53+V!K53+VI!K53+VII!K53+XVI!K53+VIII!K53+IX!K53+XIV!K53+X!K53+XI!K53+XII!K53+RM!K53+SI!K53</f>
        <v>999</v>
      </c>
      <c r="L53" s="44"/>
      <c r="M53" s="66"/>
      <c r="N53" s="44">
        <f>+XV!N53+I!N53+II!N53+III!N53+IV!N53+V!N53+VI!N53+VII!N53+XVI!N53+VIII!N53+IX!N53+XIV!N53+X!N53+XI!N53+XII!N53+RM!N53+SI!N53</f>
        <v>0</v>
      </c>
      <c r="O53" s="44"/>
      <c r="P53" s="74"/>
    </row>
    <row r="54" spans="1:16" s="3" customFormat="1" ht="15" customHeight="1" x14ac:dyDescent="0.25">
      <c r="A54" s="102"/>
      <c r="B54" s="105"/>
      <c r="C54" s="84" t="s">
        <v>56</v>
      </c>
      <c r="D54" s="35">
        <f>+XV!D54+I!D54+II!D54+III!D54+IV!D54+V!D54+VI!D54+VII!D54+XVI!D54+VIII!D54+IX!D54+XIV!D54+X!D54+XI!D54+XII!D54+RM!D54+SI!D54</f>
        <v>737</v>
      </c>
      <c r="E54" s="55"/>
      <c r="F54" s="35"/>
      <c r="G54" s="68"/>
      <c r="H54" s="43">
        <f>+XV!H54+I!H54+II!H54+III!H54+IV!H54+V!H54+VI!H54+VII!H54+XVI!H54+VIII!H54+IX!H54+XIV!H54+X!H54+XI!H54+XII!H54+RM!H54+SI!H54</f>
        <v>341</v>
      </c>
      <c r="I54" s="44"/>
      <c r="J54" s="74"/>
      <c r="K54" s="35">
        <f>+XV!K54+I!K54+II!K54+III!K54+IV!K54+V!K54+VI!K54+VII!K54+XVI!K54+VIII!K54+IX!K54+XIV!K54+X!K54+XI!K54+XII!K54+RM!K54+SI!K54</f>
        <v>396</v>
      </c>
      <c r="L54" s="35"/>
      <c r="M54" s="68"/>
      <c r="N54" s="35">
        <f>+XV!N54+I!N54+II!N54+III!N54+IV!N54+V!N54+VI!N54+VII!N54+XVI!N54+VIII!N54+IX!N54+XIV!N54+X!N54+XI!N54+XII!N54+RM!N54+SI!N54</f>
        <v>0</v>
      </c>
      <c r="O54" s="44"/>
      <c r="P54" s="74"/>
    </row>
    <row r="55" spans="1:16" s="3" customFormat="1" ht="15" customHeight="1" x14ac:dyDescent="0.25">
      <c r="A55" s="103"/>
      <c r="B55" s="106"/>
      <c r="C55" s="85" t="s">
        <v>9</v>
      </c>
      <c r="D55" s="46">
        <f>+XV!D55+I!D55+II!D55+III!D55+IV!D55+V!D55+VI!D55+VII!D55+XVI!D55+VIII!D55+IX!D55+XIV!D55+X!D55+XI!D55+XII!D55+RM!D55+SI!D55</f>
        <v>111704</v>
      </c>
      <c r="E55" s="54"/>
      <c r="F55" s="46"/>
      <c r="G55" s="67"/>
      <c r="H55" s="87">
        <f>+XV!H55+I!H55+II!H55+III!H55+IV!H55+V!H55+VI!H55+VII!H55+XVI!H55+VIII!H55+IX!H55+XIV!H55+X!H55+XI!H55+XII!H55+RM!H55+SI!H55</f>
        <v>54699</v>
      </c>
      <c r="I55" s="46"/>
      <c r="J55" s="75"/>
      <c r="K55" s="46">
        <f>+XV!K55+I!K55+II!K55+III!K55+IV!K55+V!K55+VI!K55+VII!K55+XVI!K55+VIII!K55+IX!K55+XIV!K55+X!K55+XI!K55+XII!K55+RM!K55+SI!K55</f>
        <v>57005</v>
      </c>
      <c r="L55" s="46"/>
      <c r="M55" s="67"/>
      <c r="N55" s="46">
        <f>+XV!N55+I!N55+II!N55+III!N55+IV!N55+V!N55+VI!N55+VII!N55+XVI!N55+VIII!N55+IX!N55+XIV!N55+X!N55+XI!N55+XII!N55+RM!N55+SI!N55</f>
        <v>0</v>
      </c>
      <c r="O55" s="46"/>
      <c r="P55" s="75"/>
    </row>
    <row r="56" spans="1:16" ht="15" customHeight="1" x14ac:dyDescent="0.25">
      <c r="A56" s="101">
        <v>5</v>
      </c>
      <c r="B56" s="104" t="s">
        <v>60</v>
      </c>
      <c r="C56" s="84" t="s">
        <v>46</v>
      </c>
      <c r="D56" s="44">
        <f>+XV!D56+I!D56+II!D56+III!D56+IV!D56+V!D56+VI!D56+VII!D56+XVI!D56+VIII!D56+IX!D56+XIV!D56+X!D56+XI!D56+XII!D56+RM!D56+SI!D56</f>
        <v>2753</v>
      </c>
      <c r="E56" s="53"/>
      <c r="F56" s="44"/>
      <c r="G56" s="66"/>
      <c r="H56" s="43">
        <f>+XV!H56+I!H56+II!H56+III!H56+IV!H56+V!H56+VI!H56+VII!H56+XVI!H56+VIII!H56+IX!H56+XIV!H56+X!H56+XI!H56+XII!H56+RM!H56+SI!H56</f>
        <v>1209</v>
      </c>
      <c r="I56" s="44"/>
      <c r="J56" s="74"/>
      <c r="K56" s="44">
        <f>+XV!K56+I!K56+II!K56+III!K56+IV!K56+V!K56+VI!K56+VII!K56+XVI!K56+VIII!K56+IX!K56+XIV!K56+X!K56+XI!K56+XII!K56+RM!K56+SI!K56</f>
        <v>1544</v>
      </c>
      <c r="L56" s="44"/>
      <c r="M56" s="66"/>
      <c r="N56" s="44">
        <f>+XV!N56+I!N56+II!N56+III!N56+IV!N56+V!N56+VI!N56+VII!N56+XVI!N56+VIII!N56+IX!N56+XIV!N56+X!N56+XI!N56+XII!N56+RM!N56+SI!N56</f>
        <v>0</v>
      </c>
      <c r="O56" s="44"/>
      <c r="P56" s="74"/>
    </row>
    <row r="57" spans="1:16" ht="15" customHeight="1" x14ac:dyDescent="0.25">
      <c r="A57" s="102"/>
      <c r="B57" s="105"/>
      <c r="C57" s="84" t="s">
        <v>47</v>
      </c>
      <c r="D57" s="44">
        <f>+XV!D57+I!D57+II!D57+III!D57+IV!D57+V!D57+VI!D57+VII!D57+XVI!D57+VIII!D57+IX!D57+XIV!D57+X!D57+XI!D57+XII!D57+RM!D57+SI!D57</f>
        <v>33496</v>
      </c>
      <c r="E57" s="53"/>
      <c r="F57" s="44"/>
      <c r="G57" s="66"/>
      <c r="H57" s="43">
        <f>+XV!H57+I!H57+II!H57+III!H57+IV!H57+V!H57+VI!H57+VII!H57+XVI!H57+VIII!H57+IX!H57+XIV!H57+X!H57+XI!H57+XII!H57+RM!H57+SI!H57</f>
        <v>10176</v>
      </c>
      <c r="I57" s="44"/>
      <c r="J57" s="74"/>
      <c r="K57" s="44">
        <f>+XV!K57+I!K57+II!K57+III!K57+IV!K57+V!K57+VI!K57+VII!K57+XVI!K57+VIII!K57+IX!K57+XIV!K57+X!K57+XI!K57+XII!K57+RM!K57+SI!K57</f>
        <v>23320</v>
      </c>
      <c r="L57" s="44"/>
      <c r="M57" s="66"/>
      <c r="N57" s="44">
        <f>+XV!N57+I!N57+II!N57+III!N57+IV!N57+V!N57+VI!N57+VII!N57+XVI!N57+VIII!N57+IX!N57+XIV!N57+X!N57+XI!N57+XII!N57+RM!N57+SI!N57</f>
        <v>0</v>
      </c>
      <c r="O57" s="44"/>
      <c r="P57" s="74"/>
    </row>
    <row r="58" spans="1:16" ht="15" customHeight="1" x14ac:dyDescent="0.25">
      <c r="A58" s="102"/>
      <c r="B58" s="105"/>
      <c r="C58" s="84" t="s">
        <v>48</v>
      </c>
      <c r="D58" s="44">
        <f>+XV!D58+I!D58+II!D58+III!D58+IV!D58+V!D58+VI!D58+VII!D58+XVI!D58+VIII!D58+IX!D58+XIV!D58+X!D58+XI!D58+XII!D58+RM!D58+SI!D58</f>
        <v>198247</v>
      </c>
      <c r="E58" s="53"/>
      <c r="F58" s="44"/>
      <c r="G58" s="66"/>
      <c r="H58" s="43">
        <f>+XV!H58+I!H58+II!H58+III!H58+IV!H58+V!H58+VI!H58+VII!H58+XVI!H58+VIII!H58+IX!H58+XIV!H58+X!H58+XI!H58+XII!H58+RM!H58+SI!H58</f>
        <v>79265</v>
      </c>
      <c r="I58" s="44"/>
      <c r="J58" s="74"/>
      <c r="K58" s="44">
        <f>+XV!K58+I!K58+II!K58+III!K58+IV!K58+V!K58+VI!K58+VII!K58+XVI!K58+VIII!K58+IX!K58+XIV!K58+X!K58+XI!K58+XII!K58+RM!K58+SI!K58</f>
        <v>118982</v>
      </c>
      <c r="L58" s="44"/>
      <c r="M58" s="66"/>
      <c r="N58" s="44">
        <f>+XV!N58+I!N58+II!N58+III!N58+IV!N58+V!N58+VI!N58+VII!N58+XVI!N58+VIII!N58+IX!N58+XIV!N58+X!N58+XI!N58+XII!N58+RM!N58+SI!N58</f>
        <v>0</v>
      </c>
      <c r="O58" s="44"/>
      <c r="P58" s="74"/>
    </row>
    <row r="59" spans="1:16" ht="15" customHeight="1" x14ac:dyDescent="0.25">
      <c r="A59" s="102"/>
      <c r="B59" s="105"/>
      <c r="C59" s="84" t="s">
        <v>49</v>
      </c>
      <c r="D59" s="44">
        <f>+XV!D59+I!D59+II!D59+III!D59+IV!D59+V!D59+VI!D59+VII!D59+XVI!D59+VIII!D59+IX!D59+XIV!D59+X!D59+XI!D59+XII!D59+RM!D59+SI!D59</f>
        <v>334255</v>
      </c>
      <c r="E59" s="53"/>
      <c r="F59" s="44"/>
      <c r="G59" s="66"/>
      <c r="H59" s="43">
        <f>+XV!H59+I!H59+II!H59+III!H59+IV!H59+V!H59+VI!H59+VII!H59+XVI!H59+VIII!H59+IX!H59+XIV!H59+X!H59+XI!H59+XII!H59+RM!H59+SI!H59</f>
        <v>133078</v>
      </c>
      <c r="I59" s="44"/>
      <c r="J59" s="74"/>
      <c r="K59" s="44">
        <f>+XV!K59+I!K59+II!K59+III!K59+IV!K59+V!K59+VI!K59+VII!K59+XVI!K59+VIII!K59+IX!K59+XIV!K59+X!K59+XI!K59+XII!K59+RM!K59+SI!K59</f>
        <v>201177</v>
      </c>
      <c r="L59" s="44"/>
      <c r="M59" s="66"/>
      <c r="N59" s="44">
        <f>+XV!N59+I!N59+II!N59+III!N59+IV!N59+V!N59+VI!N59+VII!N59+XVI!N59+VIII!N59+IX!N59+XIV!N59+X!N59+XI!N59+XII!N59+RM!N59+SI!N59</f>
        <v>0</v>
      </c>
      <c r="O59" s="44"/>
      <c r="P59" s="74"/>
    </row>
    <row r="60" spans="1:16" ht="15" customHeight="1" x14ac:dyDescent="0.25">
      <c r="A60" s="102"/>
      <c r="B60" s="105"/>
      <c r="C60" s="84" t="s">
        <v>50</v>
      </c>
      <c r="D60" s="44">
        <f>+XV!D60+I!D60+II!D60+III!D60+IV!D60+V!D60+VI!D60+VII!D60+XVI!D60+VIII!D60+IX!D60+XIV!D60+X!D60+XI!D60+XII!D60+RM!D60+SI!D60</f>
        <v>304818</v>
      </c>
      <c r="E60" s="53"/>
      <c r="F60" s="44"/>
      <c r="G60" s="66"/>
      <c r="H60" s="43">
        <f>+XV!H60+I!H60+II!H60+III!H60+IV!H60+V!H60+VI!H60+VII!H60+XVI!H60+VIII!H60+IX!H60+XIV!H60+X!H60+XI!H60+XII!H60+RM!H60+SI!H60</f>
        <v>117461</v>
      </c>
      <c r="I60" s="44"/>
      <c r="J60" s="74"/>
      <c r="K60" s="44">
        <f>+XV!K60+I!K60+II!K60+III!K60+IV!K60+V!K60+VI!K60+VII!K60+XVI!K60+VIII!K60+IX!K60+XIV!K60+X!K60+XI!K60+XII!K60+RM!K60+SI!K60</f>
        <v>187357</v>
      </c>
      <c r="L60" s="44"/>
      <c r="M60" s="66"/>
      <c r="N60" s="44">
        <f>+XV!N60+I!N60+II!N60+III!N60+IV!N60+V!N60+VI!N60+VII!N60+XVI!N60+VIII!N60+IX!N60+XIV!N60+X!N60+XI!N60+XII!N60+RM!N60+SI!N60</f>
        <v>0</v>
      </c>
      <c r="O60" s="44"/>
      <c r="P60" s="74"/>
    </row>
    <row r="61" spans="1:16" ht="15" customHeight="1" x14ac:dyDescent="0.25">
      <c r="A61" s="102"/>
      <c r="B61" s="105"/>
      <c r="C61" s="84" t="s">
        <v>51</v>
      </c>
      <c r="D61" s="44">
        <f>+XV!D61+I!D61+II!D61+III!D61+IV!D61+V!D61+VI!D61+VII!D61+XVI!D61+VIII!D61+IX!D61+XIV!D61+X!D61+XI!D61+XII!D61+RM!D61+SI!D61</f>
        <v>258611</v>
      </c>
      <c r="E61" s="53"/>
      <c r="F61" s="44"/>
      <c r="G61" s="66"/>
      <c r="H61" s="43">
        <f>+XV!H61+I!H61+II!H61+III!H61+IV!H61+V!H61+VI!H61+VII!H61+XVI!H61+VIII!H61+IX!H61+XIV!H61+X!H61+XI!H61+XII!H61+RM!H61+SI!H61</f>
        <v>97819</v>
      </c>
      <c r="I61" s="44"/>
      <c r="J61" s="74"/>
      <c r="K61" s="44">
        <f>+XV!K61+I!K61+II!K61+III!K61+IV!K61+V!K61+VI!K61+VII!K61+XVI!K61+VIII!K61+IX!K61+XIV!K61+X!K61+XI!K61+XII!K61+RM!K61+SI!K61</f>
        <v>160792</v>
      </c>
      <c r="L61" s="44"/>
      <c r="M61" s="66"/>
      <c r="N61" s="44">
        <f>+XV!N61+I!N61+II!N61+III!N61+IV!N61+V!N61+VI!N61+VII!N61+XVI!N61+VIII!N61+IX!N61+XIV!N61+X!N61+XI!N61+XII!N61+RM!N61+SI!N61</f>
        <v>0</v>
      </c>
      <c r="O61" s="44"/>
      <c r="P61" s="74"/>
    </row>
    <row r="62" spans="1:16" s="3" customFormat="1" ht="15" customHeight="1" x14ac:dyDescent="0.25">
      <c r="A62" s="102"/>
      <c r="B62" s="105"/>
      <c r="C62" s="84" t="s">
        <v>52</v>
      </c>
      <c r="D62" s="35">
        <f>+XV!D62+I!D62+II!D62+III!D62+IV!D62+V!D62+VI!D62+VII!D62+XVI!D62+VIII!D62+IX!D62+XIV!D62+X!D62+XI!D62+XII!D62+RM!D62+SI!D62</f>
        <v>223618</v>
      </c>
      <c r="E62" s="55"/>
      <c r="F62" s="35"/>
      <c r="G62" s="68"/>
      <c r="H62" s="43">
        <f>+XV!H62+I!H62+II!H62+III!H62+IV!H62+V!H62+VI!H62+VII!H62+XVI!H62+VIII!H62+IX!H62+XIV!H62+X!H62+XI!H62+XII!H62+RM!H62+SI!H62</f>
        <v>84365</v>
      </c>
      <c r="I62" s="44"/>
      <c r="J62" s="74"/>
      <c r="K62" s="35">
        <f>+XV!K62+I!K62+II!K62+III!K62+IV!K62+V!K62+VI!K62+VII!K62+XVI!K62+VIII!K62+IX!K62+XIV!K62+X!K62+XI!K62+XII!K62+RM!K62+SI!K62</f>
        <v>139253</v>
      </c>
      <c r="L62" s="35"/>
      <c r="M62" s="68"/>
      <c r="N62" s="35">
        <f>+XV!N62+I!N62+II!N62+III!N62+IV!N62+V!N62+VI!N62+VII!N62+XVI!N62+VIII!N62+IX!N62+XIV!N62+X!N62+XI!N62+XII!N62+RM!N62+SI!N62</f>
        <v>0</v>
      </c>
      <c r="O62" s="44"/>
      <c r="P62" s="74"/>
    </row>
    <row r="63" spans="1:16" ht="15" customHeight="1" x14ac:dyDescent="0.25">
      <c r="A63" s="102"/>
      <c r="B63" s="105"/>
      <c r="C63" s="84" t="s">
        <v>53</v>
      </c>
      <c r="D63" s="44">
        <f>+XV!D63+I!D63+II!D63+III!D63+IV!D63+V!D63+VI!D63+VII!D63+XVI!D63+VIII!D63+IX!D63+XIV!D63+X!D63+XI!D63+XII!D63+RM!D63+SI!D63</f>
        <v>175675</v>
      </c>
      <c r="E63" s="53"/>
      <c r="F63" s="44"/>
      <c r="G63" s="66"/>
      <c r="H63" s="43">
        <f>+XV!H63+I!H63+II!H63+III!H63+IV!H63+V!H63+VI!H63+VII!H63+XVI!H63+VIII!H63+IX!H63+XIV!H63+X!H63+XI!H63+XII!H63+RM!H63+SI!H63</f>
        <v>65544</v>
      </c>
      <c r="I63" s="44"/>
      <c r="J63" s="74"/>
      <c r="K63" s="44">
        <f>+XV!K63+I!K63+II!K63+III!K63+IV!K63+V!K63+VI!K63+VII!K63+XVI!K63+VIII!K63+IX!K63+XIV!K63+X!K63+XI!K63+XII!K63+RM!K63+SI!K63</f>
        <v>110131</v>
      </c>
      <c r="L63" s="44"/>
      <c r="M63" s="66"/>
      <c r="N63" s="44">
        <f>+XV!N63+I!N63+II!N63+III!N63+IV!N63+V!N63+VI!N63+VII!N63+XVI!N63+VIII!N63+IX!N63+XIV!N63+X!N63+XI!N63+XII!N63+RM!N63+SI!N63</f>
        <v>0</v>
      </c>
      <c r="O63" s="44"/>
      <c r="P63" s="74"/>
    </row>
    <row r="64" spans="1:16" ht="15" customHeight="1" x14ac:dyDescent="0.25">
      <c r="A64" s="102"/>
      <c r="B64" s="105"/>
      <c r="C64" s="84" t="s">
        <v>54</v>
      </c>
      <c r="D64" s="44">
        <f>+XV!D64+I!D64+II!D64+III!D64+IV!D64+V!D64+VI!D64+VII!D64+XVI!D64+VIII!D64+IX!D64+XIV!D64+X!D64+XI!D64+XII!D64+RM!D64+SI!D64</f>
        <v>149642</v>
      </c>
      <c r="E64" s="53"/>
      <c r="F64" s="44"/>
      <c r="G64" s="66"/>
      <c r="H64" s="43">
        <f>+XV!H64+I!H64+II!H64+III!H64+IV!H64+V!H64+VI!H64+VII!H64+XVI!H64+VIII!H64+IX!H64+XIV!H64+X!H64+XI!H64+XII!H64+RM!H64+SI!H64</f>
        <v>55978</v>
      </c>
      <c r="I64" s="44"/>
      <c r="J64" s="74"/>
      <c r="K64" s="44">
        <f>+XV!K64+I!K64+II!K64+III!K64+IV!K64+V!K64+VI!K64+VII!K64+XVI!K64+VIII!K64+IX!K64+XIV!K64+X!K64+XI!K64+XII!K64+RM!K64+SI!K64</f>
        <v>93664</v>
      </c>
      <c r="L64" s="44"/>
      <c r="M64" s="66"/>
      <c r="N64" s="44">
        <f>+XV!N64+I!N64+II!N64+III!N64+IV!N64+V!N64+VI!N64+VII!N64+XVI!N64+VIII!N64+IX!N64+XIV!N64+X!N64+XI!N64+XII!N64+RM!N64+SI!N64</f>
        <v>0</v>
      </c>
      <c r="O64" s="44"/>
      <c r="P64" s="74"/>
    </row>
    <row r="65" spans="1:16" ht="15" customHeight="1" x14ac:dyDescent="0.25">
      <c r="A65" s="102"/>
      <c r="B65" s="105"/>
      <c r="C65" s="84" t="s">
        <v>55</v>
      </c>
      <c r="D65" s="44">
        <f>+XV!D65+I!D65+II!D65+III!D65+IV!D65+V!D65+VI!D65+VII!D65+XVI!D65+VIII!D65+IX!D65+XIV!D65+X!D65+XI!D65+XII!D65+RM!D65+SI!D65</f>
        <v>113119</v>
      </c>
      <c r="E65" s="53"/>
      <c r="F65" s="44"/>
      <c r="G65" s="66"/>
      <c r="H65" s="43">
        <f>+XV!H65+I!H65+II!H65+III!H65+IV!H65+V!H65+VI!H65+VII!H65+XVI!H65+VIII!H65+IX!H65+XIV!H65+X!H65+XI!H65+XII!H65+RM!H65+SI!H65</f>
        <v>43136</v>
      </c>
      <c r="I65" s="44"/>
      <c r="J65" s="74"/>
      <c r="K65" s="44">
        <f>+XV!K65+I!K65+II!K65+III!K65+IV!K65+V!K65+VI!K65+VII!K65+XVI!K65+VIII!K65+IX!K65+XIV!K65+X!K65+XI!K65+XII!K65+RM!K65+SI!K65</f>
        <v>69983</v>
      </c>
      <c r="L65" s="44"/>
      <c r="M65" s="66"/>
      <c r="N65" s="44">
        <f>+XV!N65+I!N65+II!N65+III!N65+IV!N65+V!N65+VI!N65+VII!N65+XVI!N65+VIII!N65+IX!N65+XIV!N65+X!N65+XI!N65+XII!N65+RM!N65+SI!N65</f>
        <v>0</v>
      </c>
      <c r="O65" s="44"/>
      <c r="P65" s="74"/>
    </row>
    <row r="66" spans="1:16" s="3" customFormat="1" ht="15" customHeight="1" x14ac:dyDescent="0.25">
      <c r="A66" s="102"/>
      <c r="B66" s="105"/>
      <c r="C66" s="84" t="s">
        <v>56</v>
      </c>
      <c r="D66" s="35">
        <f>+XV!D66+I!D66+II!D66+III!D66+IV!D66+V!D66+VI!D66+VII!D66+XVI!D66+VIII!D66+IX!D66+XIV!D66+X!D66+XI!D66+XII!D66+RM!D66+SI!D66</f>
        <v>187160</v>
      </c>
      <c r="E66" s="55"/>
      <c r="F66" s="35"/>
      <c r="G66" s="68"/>
      <c r="H66" s="43">
        <f>+XV!H66+I!H66+II!H66+III!H66+IV!H66+V!H66+VI!H66+VII!H66+XVI!H66+VIII!H66+IX!H66+XIV!H66+X!H66+XI!H66+XII!H66+RM!H66+SI!H66</f>
        <v>77866</v>
      </c>
      <c r="I66" s="44"/>
      <c r="J66" s="74"/>
      <c r="K66" s="35">
        <f>+XV!K66+I!K66+II!K66+III!K66+IV!K66+V!K66+VI!K66+VII!K66+XVI!K66+VIII!K66+IX!K66+XIV!K66+X!K66+XI!K66+XII!K66+RM!K66+SI!K66</f>
        <v>109294</v>
      </c>
      <c r="L66" s="35"/>
      <c r="M66" s="68"/>
      <c r="N66" s="35">
        <f>+XV!N66+I!N66+II!N66+III!N66+IV!N66+V!N66+VI!N66+VII!N66+XVI!N66+VIII!N66+IX!N66+XIV!N66+X!N66+XI!N66+XII!N66+RM!N66+SI!N66</f>
        <v>0</v>
      </c>
      <c r="O66" s="44"/>
      <c r="P66" s="74"/>
    </row>
    <row r="67" spans="1:16" s="3" customFormat="1" ht="15" customHeight="1" x14ac:dyDescent="0.25">
      <c r="A67" s="103"/>
      <c r="B67" s="106"/>
      <c r="C67" s="85" t="s">
        <v>9</v>
      </c>
      <c r="D67" s="46">
        <f>+XV!D67+I!D67+II!D67+III!D67+IV!D67+V!D67+VI!D67+VII!D67+XVI!D67+VIII!D67+IX!D67+XIV!D67+X!D67+XI!D67+XII!D67+RM!D67+SI!D67</f>
        <v>1981394</v>
      </c>
      <c r="E67" s="54"/>
      <c r="F67" s="46"/>
      <c r="G67" s="67"/>
      <c r="H67" s="87">
        <f>+XV!H67+I!H67+II!H67+III!H67+IV!H67+V!H67+VI!H67+VII!H67+XVI!H67+VIII!H67+IX!H67+XIV!H67+X!H67+XI!H67+XII!H67+RM!H67+SI!H67</f>
        <v>765897</v>
      </c>
      <c r="I67" s="46"/>
      <c r="J67" s="75"/>
      <c r="K67" s="46">
        <f>+XV!K67+I!K67+II!K67+III!K67+IV!K67+V!K67+VI!K67+VII!K67+XVI!K67+VIII!K67+IX!K67+XIV!K67+X!K67+XI!K67+XII!K67+RM!K67+SI!K67</f>
        <v>1215497</v>
      </c>
      <c r="L67" s="46"/>
      <c r="M67" s="67"/>
      <c r="N67" s="46">
        <f>+XV!N67+I!N67+II!N67+III!N67+IV!N67+V!N67+VI!N67+VII!N67+XVI!N67+VIII!N67+IX!N67+XIV!N67+X!N67+XI!N67+XII!N67+RM!N67+SI!N67</f>
        <v>0</v>
      </c>
      <c r="O67" s="46"/>
      <c r="P67" s="75"/>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0" priority="48" operator="notEqual">
      <formula>H8+K8+N8</formula>
    </cfRule>
  </conditionalFormatting>
  <conditionalFormatting sqref="D20:D30">
    <cfRule type="cellIs" dxfId="39" priority="47" operator="notEqual">
      <formula>H20+K20+N20</formula>
    </cfRule>
  </conditionalFormatting>
  <conditionalFormatting sqref="D32:D42">
    <cfRule type="cellIs" dxfId="38" priority="46" operator="notEqual">
      <formula>H32+K32+N32</formula>
    </cfRule>
  </conditionalFormatting>
  <conditionalFormatting sqref="D44:D54">
    <cfRule type="cellIs" dxfId="37" priority="45" operator="notEqual">
      <formula>H44+K44+N44</formula>
    </cfRule>
  </conditionalFormatting>
  <conditionalFormatting sqref="D56:D66">
    <cfRule type="cellIs" dxfId="36" priority="44" operator="notEqual">
      <formula>H56+K56+N56</formula>
    </cfRule>
  </conditionalFormatting>
  <conditionalFormatting sqref="D19">
    <cfRule type="cellIs" dxfId="35" priority="43" operator="notEqual">
      <formula>SUM(D8:D18)</formula>
    </cfRule>
  </conditionalFormatting>
  <conditionalFormatting sqref="D31">
    <cfRule type="cellIs" dxfId="34" priority="42" operator="notEqual">
      <formula>H31+K31+N31</formula>
    </cfRule>
  </conditionalFormatting>
  <conditionalFormatting sqref="D31">
    <cfRule type="cellIs" dxfId="33" priority="41" operator="notEqual">
      <formula>SUM(D20:D30)</formula>
    </cfRule>
  </conditionalFormatting>
  <conditionalFormatting sqref="D43">
    <cfRule type="cellIs" dxfId="32" priority="40" operator="notEqual">
      <formula>H43+K43+N43</formula>
    </cfRule>
  </conditionalFormatting>
  <conditionalFormatting sqref="D43">
    <cfRule type="cellIs" dxfId="31" priority="39" operator="notEqual">
      <formula>SUM(D32:D42)</formula>
    </cfRule>
  </conditionalFormatting>
  <conditionalFormatting sqref="D55">
    <cfRule type="cellIs" dxfId="30" priority="38" operator="notEqual">
      <formula>H55+K55+N55</formula>
    </cfRule>
  </conditionalFormatting>
  <conditionalFormatting sqref="D55">
    <cfRule type="cellIs" dxfId="29" priority="37" operator="notEqual">
      <formula>SUM(D44:D54)</formula>
    </cfRule>
  </conditionalFormatting>
  <conditionalFormatting sqref="D67">
    <cfRule type="cellIs" dxfId="28" priority="36" operator="notEqual">
      <formula>H67+K67+N67</formula>
    </cfRule>
  </conditionalFormatting>
  <conditionalFormatting sqref="D67">
    <cfRule type="cellIs" dxfId="27" priority="35" operator="notEqual">
      <formula>SUM(D56:D66)</formula>
    </cfRule>
  </conditionalFormatting>
  <conditionalFormatting sqref="H19">
    <cfRule type="cellIs" dxfId="26" priority="34" operator="notEqual">
      <formula>SUM(H8:H18)</formula>
    </cfRule>
  </conditionalFormatting>
  <conditionalFormatting sqref="K19">
    <cfRule type="cellIs" dxfId="25" priority="33" operator="notEqual">
      <formula>SUM(K8:K18)</formula>
    </cfRule>
  </conditionalFormatting>
  <conditionalFormatting sqref="H31">
    <cfRule type="cellIs" dxfId="24" priority="31" operator="notEqual">
      <formula>SUM(H20:H30)</formula>
    </cfRule>
  </conditionalFormatting>
  <conditionalFormatting sqref="K31">
    <cfRule type="cellIs" dxfId="23" priority="30" operator="notEqual">
      <formula>SUM(K20:K30)</formula>
    </cfRule>
  </conditionalFormatting>
  <conditionalFormatting sqref="H43">
    <cfRule type="cellIs" dxfId="22" priority="28" operator="notEqual">
      <formula>SUM(H32:H42)</formula>
    </cfRule>
  </conditionalFormatting>
  <conditionalFormatting sqref="K43">
    <cfRule type="cellIs" dxfId="21" priority="27" operator="notEqual">
      <formula>SUM(K32:K42)</formula>
    </cfRule>
  </conditionalFormatting>
  <conditionalFormatting sqref="H55">
    <cfRule type="cellIs" dxfId="20" priority="25" operator="notEqual">
      <formula>SUM(H44:H54)</formula>
    </cfRule>
  </conditionalFormatting>
  <conditionalFormatting sqref="K55">
    <cfRule type="cellIs" dxfId="19" priority="24" operator="notEqual">
      <formula>SUM(K44:K54)</formula>
    </cfRule>
  </conditionalFormatting>
  <conditionalFormatting sqref="H67">
    <cfRule type="cellIs" dxfId="18" priority="22" operator="notEqual">
      <formula>SUM(H56:H66)</formula>
    </cfRule>
  </conditionalFormatting>
  <conditionalFormatting sqref="K67">
    <cfRule type="cellIs" dxfId="17" priority="21" operator="notEqual">
      <formula>SUM(K56:K66)</formula>
    </cfRule>
  </conditionalFormatting>
  <conditionalFormatting sqref="D32:D43">
    <cfRule type="cellIs" dxfId="16" priority="19" operator="notEqual">
      <formula>D20-D8</formula>
    </cfRule>
  </conditionalFormatting>
  <conditionalFormatting sqref="N8:N19">
    <cfRule type="cellIs" dxfId="15" priority="18" operator="notEqual">
      <formula>R8+U8+X8</formula>
    </cfRule>
  </conditionalFormatting>
  <conditionalFormatting sqref="N20:N30">
    <cfRule type="cellIs" dxfId="14" priority="17" operator="notEqual">
      <formula>R20+U20+X20</formula>
    </cfRule>
  </conditionalFormatting>
  <conditionalFormatting sqref="N32:N42">
    <cfRule type="cellIs" dxfId="13" priority="16" operator="notEqual">
      <formula>R32+U32+X32</formula>
    </cfRule>
  </conditionalFormatting>
  <conditionalFormatting sqref="N44:N54">
    <cfRule type="cellIs" dxfId="12" priority="15" operator="notEqual">
      <formula>R44+U44+X44</formula>
    </cfRule>
  </conditionalFormatting>
  <conditionalFormatting sqref="N56:N66">
    <cfRule type="cellIs" dxfId="11" priority="14" operator="notEqual">
      <formula>R56+U56+X56</formula>
    </cfRule>
  </conditionalFormatting>
  <conditionalFormatting sqref="N19">
    <cfRule type="cellIs" dxfId="10" priority="13" operator="notEqual">
      <formula>SUM(N8:N18)</formula>
    </cfRule>
  </conditionalFormatting>
  <conditionalFormatting sqref="N31">
    <cfRule type="cellIs" dxfId="9" priority="12" operator="notEqual">
      <formula>R31+U31+X31</formula>
    </cfRule>
  </conditionalFormatting>
  <conditionalFormatting sqref="N31">
    <cfRule type="cellIs" dxfId="8" priority="11" operator="notEqual">
      <formula>SUM(N20:N30)</formula>
    </cfRule>
  </conditionalFormatting>
  <conditionalFormatting sqref="N43">
    <cfRule type="cellIs" dxfId="7" priority="10" operator="notEqual">
      <formula>R43+U43+X43</formula>
    </cfRule>
  </conditionalFormatting>
  <conditionalFormatting sqref="N43">
    <cfRule type="cellIs" dxfId="6" priority="9" operator="notEqual">
      <formula>SUM(N32:N42)</formula>
    </cfRule>
  </conditionalFormatting>
  <conditionalFormatting sqref="N55">
    <cfRule type="cellIs" dxfId="5" priority="8" operator="notEqual">
      <formula>R55+U55+X55</formula>
    </cfRule>
  </conditionalFormatting>
  <conditionalFormatting sqref="N55">
    <cfRule type="cellIs" dxfId="4" priority="7" operator="notEqual">
      <formula>SUM(N44:N54)</formula>
    </cfRule>
  </conditionalFormatting>
  <conditionalFormatting sqref="N67">
    <cfRule type="cellIs" dxfId="3" priority="6" operator="notEqual">
      <formula>R67+U67+X67</formula>
    </cfRule>
  </conditionalFormatting>
  <conditionalFormatting sqref="N67">
    <cfRule type="cellIs" dxfId="2" priority="5" operator="notEqual">
      <formula>SUM(N56:N66)</formula>
    </cfRule>
  </conditionalFormatting>
  <conditionalFormatting sqref="N32:N43">
    <cfRule type="cellIs" dxfId="1" priority="4" operator="notEqual">
      <formula>N20-N8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extLst>
    <ext xmlns:x14="http://schemas.microsoft.com/office/spreadsheetml/2009/9/main" uri="{78C0D931-6437-407d-A8EE-F0AAD7539E65}">
      <x14:conditionalFormattings>
        <x14:conditionalFormatting xmlns:xm="http://schemas.microsoft.com/office/excel/2006/main">
          <x14:cfRule type="cellIs" priority="3" operator="notEqual" id="{08C30F30-9EFE-49A3-A002-9A4B67B5A6CB}">
            <xm:f>Nacional!D8</xm:f>
            <x14:dxf>
              <fill>
                <patternFill>
                  <bgColor theme="7" tint="-0.24994659260841701"/>
                </patternFill>
              </fill>
            </x14:dxf>
          </x14:cfRule>
          <xm:sqref>D8:D67 H8:H67 K8:K67 N8:N67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34</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521</v>
      </c>
      <c r="E8" s="53">
        <v>0.189248</v>
      </c>
      <c r="F8" s="44">
        <v>60051.114393000003</v>
      </c>
      <c r="G8" s="66">
        <v>0.113244</v>
      </c>
      <c r="H8" s="43">
        <v>156</v>
      </c>
      <c r="I8" s="44">
        <v>66519.622073999999</v>
      </c>
      <c r="J8" s="74">
        <v>0.16666700000000001</v>
      </c>
      <c r="K8" s="44">
        <v>365</v>
      </c>
      <c r="L8" s="44">
        <v>57286.491931999997</v>
      </c>
      <c r="M8" s="66">
        <v>9.0411000000000005E-2</v>
      </c>
      <c r="N8" s="43">
        <v>0</v>
      </c>
      <c r="O8" s="44">
        <v>0</v>
      </c>
      <c r="P8" s="74">
        <v>0</v>
      </c>
    </row>
    <row r="9" spans="1:16" ht="15" customHeight="1" x14ac:dyDescent="0.25">
      <c r="A9" s="102"/>
      <c r="B9" s="105"/>
      <c r="C9" s="84" t="s">
        <v>47</v>
      </c>
      <c r="D9" s="44">
        <v>8803</v>
      </c>
      <c r="E9" s="53">
        <v>0.26280700000000001</v>
      </c>
      <c r="F9" s="44">
        <v>66533.778716999994</v>
      </c>
      <c r="G9" s="66">
        <v>8.6107000000000003E-2</v>
      </c>
      <c r="H9" s="43">
        <v>1610</v>
      </c>
      <c r="I9" s="44">
        <v>93308.815854999993</v>
      </c>
      <c r="J9" s="74">
        <v>0.19378899999999999</v>
      </c>
      <c r="K9" s="44">
        <v>7193</v>
      </c>
      <c r="L9" s="44">
        <v>60540.756364000001</v>
      </c>
      <c r="M9" s="66">
        <v>6.2004999999999998E-2</v>
      </c>
      <c r="N9" s="43">
        <v>0</v>
      </c>
      <c r="O9" s="44">
        <v>0</v>
      </c>
      <c r="P9" s="74">
        <v>0</v>
      </c>
    </row>
    <row r="10" spans="1:16" ht="15" customHeight="1" x14ac:dyDescent="0.25">
      <c r="A10" s="102"/>
      <c r="B10" s="105"/>
      <c r="C10" s="84" t="s">
        <v>48</v>
      </c>
      <c r="D10" s="44">
        <v>23470</v>
      </c>
      <c r="E10" s="53">
        <v>0.11838799999999999</v>
      </c>
      <c r="F10" s="44">
        <v>81680.175012000007</v>
      </c>
      <c r="G10" s="66">
        <v>0.17077100000000001</v>
      </c>
      <c r="H10" s="43">
        <v>6602</v>
      </c>
      <c r="I10" s="44">
        <v>107112.11614300001</v>
      </c>
      <c r="J10" s="74">
        <v>0.25340800000000002</v>
      </c>
      <c r="K10" s="44">
        <v>16868</v>
      </c>
      <c r="L10" s="44">
        <v>71726.317095000006</v>
      </c>
      <c r="M10" s="66">
        <v>0.138428</v>
      </c>
      <c r="N10" s="43">
        <v>0</v>
      </c>
      <c r="O10" s="44">
        <v>0</v>
      </c>
      <c r="P10" s="74">
        <v>0</v>
      </c>
    </row>
    <row r="11" spans="1:16" ht="15" customHeight="1" x14ac:dyDescent="0.25">
      <c r="A11" s="102"/>
      <c r="B11" s="105"/>
      <c r="C11" s="84" t="s">
        <v>49</v>
      </c>
      <c r="D11" s="44">
        <v>26911</v>
      </c>
      <c r="E11" s="53">
        <v>8.0509999999999998E-2</v>
      </c>
      <c r="F11" s="44">
        <v>101897.212992</v>
      </c>
      <c r="G11" s="66">
        <v>0.33926600000000001</v>
      </c>
      <c r="H11" s="43">
        <v>7781</v>
      </c>
      <c r="I11" s="44">
        <v>137198.432714</v>
      </c>
      <c r="J11" s="74">
        <v>0.43066399999999999</v>
      </c>
      <c r="K11" s="44">
        <v>19130</v>
      </c>
      <c r="L11" s="44">
        <v>87538.677150000003</v>
      </c>
      <c r="M11" s="66">
        <v>0.302091</v>
      </c>
      <c r="N11" s="43">
        <v>0</v>
      </c>
      <c r="O11" s="44">
        <v>0</v>
      </c>
      <c r="P11" s="74">
        <v>0</v>
      </c>
    </row>
    <row r="12" spans="1:16" ht="15" customHeight="1" x14ac:dyDescent="0.25">
      <c r="A12" s="102"/>
      <c r="B12" s="105"/>
      <c r="C12" s="84" t="s">
        <v>50</v>
      </c>
      <c r="D12" s="44">
        <v>20857</v>
      </c>
      <c r="E12" s="53">
        <v>6.8423999999999999E-2</v>
      </c>
      <c r="F12" s="44">
        <v>122611.83954299999</v>
      </c>
      <c r="G12" s="66">
        <v>0.58522300000000005</v>
      </c>
      <c r="H12" s="43">
        <v>6181</v>
      </c>
      <c r="I12" s="44">
        <v>162179.058235</v>
      </c>
      <c r="J12" s="74">
        <v>0.65685199999999999</v>
      </c>
      <c r="K12" s="44">
        <v>14676</v>
      </c>
      <c r="L12" s="44">
        <v>105947.559171</v>
      </c>
      <c r="M12" s="66">
        <v>0.55505599999999999</v>
      </c>
      <c r="N12" s="43">
        <v>0</v>
      </c>
      <c r="O12" s="44">
        <v>0</v>
      </c>
      <c r="P12" s="74">
        <v>0</v>
      </c>
    </row>
    <row r="13" spans="1:16" ht="15" customHeight="1" x14ac:dyDescent="0.25">
      <c r="A13" s="102"/>
      <c r="B13" s="105"/>
      <c r="C13" s="84" t="s">
        <v>51</v>
      </c>
      <c r="D13" s="44">
        <v>15380</v>
      </c>
      <c r="E13" s="53">
        <v>5.9471999999999997E-2</v>
      </c>
      <c r="F13" s="44">
        <v>131822.31993299999</v>
      </c>
      <c r="G13" s="66">
        <v>0.74414800000000003</v>
      </c>
      <c r="H13" s="43">
        <v>4572</v>
      </c>
      <c r="I13" s="44">
        <v>161302.92468299999</v>
      </c>
      <c r="J13" s="74">
        <v>0.76552900000000002</v>
      </c>
      <c r="K13" s="44">
        <v>10808</v>
      </c>
      <c r="L13" s="44">
        <v>119351.43494799999</v>
      </c>
      <c r="M13" s="66">
        <v>0.73510399999999998</v>
      </c>
      <c r="N13" s="43">
        <v>0</v>
      </c>
      <c r="O13" s="44">
        <v>0</v>
      </c>
      <c r="P13" s="74">
        <v>0</v>
      </c>
    </row>
    <row r="14" spans="1:16" s="3" customFormat="1" ht="15" customHeight="1" x14ac:dyDescent="0.25">
      <c r="A14" s="102"/>
      <c r="B14" s="105"/>
      <c r="C14" s="84" t="s">
        <v>52</v>
      </c>
      <c r="D14" s="35">
        <v>12677</v>
      </c>
      <c r="E14" s="55">
        <v>5.6689999999999997E-2</v>
      </c>
      <c r="F14" s="35">
        <v>134405.85799799999</v>
      </c>
      <c r="G14" s="68">
        <v>0.79624499999999998</v>
      </c>
      <c r="H14" s="43">
        <v>3678</v>
      </c>
      <c r="I14" s="44">
        <v>149158.06110300001</v>
      </c>
      <c r="J14" s="74">
        <v>0.68406699999999998</v>
      </c>
      <c r="K14" s="35">
        <v>8999</v>
      </c>
      <c r="L14" s="35">
        <v>128376.454396</v>
      </c>
      <c r="M14" s="68">
        <v>0.84209400000000001</v>
      </c>
      <c r="N14" s="43">
        <v>0</v>
      </c>
      <c r="O14" s="44">
        <v>0</v>
      </c>
      <c r="P14" s="74">
        <v>0</v>
      </c>
    </row>
    <row r="15" spans="1:16" ht="15" customHeight="1" x14ac:dyDescent="0.25">
      <c r="A15" s="102"/>
      <c r="B15" s="105"/>
      <c r="C15" s="84" t="s">
        <v>53</v>
      </c>
      <c r="D15" s="44">
        <v>9377</v>
      </c>
      <c r="E15" s="53">
        <v>5.3377000000000001E-2</v>
      </c>
      <c r="F15" s="44">
        <v>135410.68749800001</v>
      </c>
      <c r="G15" s="66">
        <v>0.74853400000000003</v>
      </c>
      <c r="H15" s="43">
        <v>2679</v>
      </c>
      <c r="I15" s="44">
        <v>140572.58071800001</v>
      </c>
      <c r="J15" s="74">
        <v>0.51773000000000002</v>
      </c>
      <c r="K15" s="44">
        <v>6698</v>
      </c>
      <c r="L15" s="44">
        <v>133346.08434199999</v>
      </c>
      <c r="M15" s="66">
        <v>0.84084800000000004</v>
      </c>
      <c r="N15" s="43">
        <v>0</v>
      </c>
      <c r="O15" s="44">
        <v>0</v>
      </c>
      <c r="P15" s="74">
        <v>0</v>
      </c>
    </row>
    <row r="16" spans="1:16" ht="15" customHeight="1" x14ac:dyDescent="0.25">
      <c r="A16" s="102"/>
      <c r="B16" s="105"/>
      <c r="C16" s="84" t="s">
        <v>54</v>
      </c>
      <c r="D16" s="44">
        <v>7651</v>
      </c>
      <c r="E16" s="53">
        <v>5.1129000000000001E-2</v>
      </c>
      <c r="F16" s="44">
        <v>144195.15674499999</v>
      </c>
      <c r="G16" s="66">
        <v>0.69624900000000001</v>
      </c>
      <c r="H16" s="43">
        <v>2429</v>
      </c>
      <c r="I16" s="44">
        <v>140258.55358800001</v>
      </c>
      <c r="J16" s="74">
        <v>0.34705599999999998</v>
      </c>
      <c r="K16" s="44">
        <v>5222</v>
      </c>
      <c r="L16" s="44">
        <v>146026.25767799999</v>
      </c>
      <c r="M16" s="66">
        <v>0.85867499999999997</v>
      </c>
      <c r="N16" s="43">
        <v>0</v>
      </c>
      <c r="O16" s="44">
        <v>0</v>
      </c>
      <c r="P16" s="74">
        <v>0</v>
      </c>
    </row>
    <row r="17" spans="1:16" ht="15" customHeight="1" x14ac:dyDescent="0.25">
      <c r="A17" s="102"/>
      <c r="B17" s="105"/>
      <c r="C17" s="84" t="s">
        <v>55</v>
      </c>
      <c r="D17" s="44">
        <v>6178</v>
      </c>
      <c r="E17" s="53">
        <v>5.4614999999999997E-2</v>
      </c>
      <c r="F17" s="44">
        <v>151645.351983</v>
      </c>
      <c r="G17" s="66">
        <v>0.589673</v>
      </c>
      <c r="H17" s="43">
        <v>2255</v>
      </c>
      <c r="I17" s="44">
        <v>140909.83446000001</v>
      </c>
      <c r="J17" s="74">
        <v>0.22261600000000001</v>
      </c>
      <c r="K17" s="44">
        <v>3923</v>
      </c>
      <c r="L17" s="44">
        <v>157816.29055400001</v>
      </c>
      <c r="M17" s="66">
        <v>0.80066300000000001</v>
      </c>
      <c r="N17" s="43">
        <v>0</v>
      </c>
      <c r="O17" s="44">
        <v>0</v>
      </c>
      <c r="P17" s="74">
        <v>0</v>
      </c>
    </row>
    <row r="18" spans="1:16" s="3" customFormat="1" ht="15" customHeight="1" x14ac:dyDescent="0.25">
      <c r="A18" s="102"/>
      <c r="B18" s="105"/>
      <c r="C18" s="84" t="s">
        <v>56</v>
      </c>
      <c r="D18" s="35">
        <v>9151</v>
      </c>
      <c r="E18" s="55">
        <v>4.8894E-2</v>
      </c>
      <c r="F18" s="35">
        <v>191715.856119</v>
      </c>
      <c r="G18" s="68">
        <v>0.43776599999999999</v>
      </c>
      <c r="H18" s="43">
        <v>3061</v>
      </c>
      <c r="I18" s="44">
        <v>164722.94637699999</v>
      </c>
      <c r="J18" s="74">
        <v>9.3759999999999996E-2</v>
      </c>
      <c r="K18" s="35">
        <v>6090</v>
      </c>
      <c r="L18" s="35">
        <v>205283.22832299999</v>
      </c>
      <c r="M18" s="68">
        <v>0.61067300000000002</v>
      </c>
      <c r="N18" s="43">
        <v>0</v>
      </c>
      <c r="O18" s="44">
        <v>0</v>
      </c>
      <c r="P18" s="74">
        <v>0</v>
      </c>
    </row>
    <row r="19" spans="1:16" s="3" customFormat="1" ht="15" customHeight="1" x14ac:dyDescent="0.25">
      <c r="A19" s="103"/>
      <c r="B19" s="106"/>
      <c r="C19" s="85" t="s">
        <v>9</v>
      </c>
      <c r="D19" s="46">
        <v>140976</v>
      </c>
      <c r="E19" s="54">
        <v>7.1150000000000005E-2</v>
      </c>
      <c r="F19" s="46">
        <v>117956.37921100001</v>
      </c>
      <c r="G19" s="67">
        <v>0.480188</v>
      </c>
      <c r="H19" s="87">
        <v>41004</v>
      </c>
      <c r="I19" s="46">
        <v>140548.70538500001</v>
      </c>
      <c r="J19" s="75">
        <v>0.450127</v>
      </c>
      <c r="K19" s="46">
        <v>99972</v>
      </c>
      <c r="L19" s="46">
        <v>108690.027208</v>
      </c>
      <c r="M19" s="67">
        <v>0.49251800000000001</v>
      </c>
      <c r="N19" s="87">
        <v>0</v>
      </c>
      <c r="O19" s="46">
        <v>0</v>
      </c>
      <c r="P19" s="75">
        <v>0</v>
      </c>
    </row>
    <row r="20" spans="1:16" ht="15" customHeight="1" x14ac:dyDescent="0.25">
      <c r="A20" s="101">
        <v>2</v>
      </c>
      <c r="B20" s="104" t="s">
        <v>57</v>
      </c>
      <c r="C20" s="84" t="s">
        <v>46</v>
      </c>
      <c r="D20" s="44">
        <v>1466</v>
      </c>
      <c r="E20" s="53">
        <v>0.53251000000000004</v>
      </c>
      <c r="F20" s="44">
        <v>63760.495224999999</v>
      </c>
      <c r="G20" s="66">
        <v>0.14529300000000001</v>
      </c>
      <c r="H20" s="43">
        <v>586</v>
      </c>
      <c r="I20" s="44">
        <v>68728.684299999994</v>
      </c>
      <c r="J20" s="74">
        <v>0.21501700000000001</v>
      </c>
      <c r="K20" s="44">
        <v>880</v>
      </c>
      <c r="L20" s="44">
        <v>60452.132955000001</v>
      </c>
      <c r="M20" s="66">
        <v>9.8863999999999994E-2</v>
      </c>
      <c r="N20" s="43">
        <v>0</v>
      </c>
      <c r="O20" s="44">
        <v>0</v>
      </c>
      <c r="P20" s="74">
        <v>0</v>
      </c>
    </row>
    <row r="21" spans="1:16" ht="15" customHeight="1" x14ac:dyDescent="0.25">
      <c r="A21" s="102"/>
      <c r="B21" s="105"/>
      <c r="C21" s="84" t="s">
        <v>47</v>
      </c>
      <c r="D21" s="44">
        <v>12670</v>
      </c>
      <c r="E21" s="53">
        <v>0.37825399999999998</v>
      </c>
      <c r="F21" s="44">
        <v>82859.904498999997</v>
      </c>
      <c r="G21" s="66">
        <v>0.10150000000000001</v>
      </c>
      <c r="H21" s="43">
        <v>5525</v>
      </c>
      <c r="I21" s="44">
        <v>87806.173393999998</v>
      </c>
      <c r="J21" s="74">
        <v>0.116923</v>
      </c>
      <c r="K21" s="44">
        <v>7145</v>
      </c>
      <c r="L21" s="44">
        <v>79035.112945999994</v>
      </c>
      <c r="M21" s="66">
        <v>8.9573E-2</v>
      </c>
      <c r="N21" s="43">
        <v>0</v>
      </c>
      <c r="O21" s="44">
        <v>0</v>
      </c>
      <c r="P21" s="74">
        <v>0</v>
      </c>
    </row>
    <row r="22" spans="1:16" ht="15" customHeight="1" x14ac:dyDescent="0.25">
      <c r="A22" s="102"/>
      <c r="B22" s="105"/>
      <c r="C22" s="84" t="s">
        <v>48</v>
      </c>
      <c r="D22" s="44">
        <v>41898</v>
      </c>
      <c r="E22" s="53">
        <v>0.211342</v>
      </c>
      <c r="F22" s="44">
        <v>92028.975584</v>
      </c>
      <c r="G22" s="66">
        <v>0.112249</v>
      </c>
      <c r="H22" s="43">
        <v>21561</v>
      </c>
      <c r="I22" s="44">
        <v>94054.702703999996</v>
      </c>
      <c r="J22" s="74">
        <v>0.115811</v>
      </c>
      <c r="K22" s="44">
        <v>20337</v>
      </c>
      <c r="L22" s="44">
        <v>89881.328318</v>
      </c>
      <c r="M22" s="66">
        <v>0.108472</v>
      </c>
      <c r="N22" s="43">
        <v>0</v>
      </c>
      <c r="O22" s="44">
        <v>0</v>
      </c>
      <c r="P22" s="74">
        <v>0</v>
      </c>
    </row>
    <row r="23" spans="1:16" ht="15" customHeight="1" x14ac:dyDescent="0.25">
      <c r="A23" s="102"/>
      <c r="B23" s="105"/>
      <c r="C23" s="84" t="s">
        <v>49</v>
      </c>
      <c r="D23" s="44">
        <v>32205</v>
      </c>
      <c r="E23" s="53">
        <v>9.6349000000000004E-2</v>
      </c>
      <c r="F23" s="44">
        <v>101234.105046</v>
      </c>
      <c r="G23" s="66">
        <v>0.26647999999999999</v>
      </c>
      <c r="H23" s="43">
        <v>16681</v>
      </c>
      <c r="I23" s="44">
        <v>105325.507883</v>
      </c>
      <c r="J23" s="74">
        <v>0.29164899999999999</v>
      </c>
      <c r="K23" s="44">
        <v>15524</v>
      </c>
      <c r="L23" s="44">
        <v>96837.770934999993</v>
      </c>
      <c r="M23" s="66">
        <v>0.23943600000000001</v>
      </c>
      <c r="N23" s="43">
        <v>0</v>
      </c>
      <c r="O23" s="44">
        <v>0</v>
      </c>
      <c r="P23" s="74">
        <v>0</v>
      </c>
    </row>
    <row r="24" spans="1:16" ht="15" customHeight="1" x14ac:dyDescent="0.25">
      <c r="A24" s="102"/>
      <c r="B24" s="105"/>
      <c r="C24" s="84" t="s">
        <v>50</v>
      </c>
      <c r="D24" s="44">
        <v>18513</v>
      </c>
      <c r="E24" s="53">
        <v>6.0734999999999997E-2</v>
      </c>
      <c r="F24" s="44">
        <v>121592.07810699999</v>
      </c>
      <c r="G24" s="66">
        <v>0.44012299999999999</v>
      </c>
      <c r="H24" s="43">
        <v>9209</v>
      </c>
      <c r="I24" s="44">
        <v>126529.651211</v>
      </c>
      <c r="J24" s="74">
        <v>0.462808</v>
      </c>
      <c r="K24" s="44">
        <v>9304</v>
      </c>
      <c r="L24" s="44">
        <v>116704.920894</v>
      </c>
      <c r="M24" s="66">
        <v>0.41766999999999999</v>
      </c>
      <c r="N24" s="43">
        <v>0</v>
      </c>
      <c r="O24" s="44">
        <v>0</v>
      </c>
      <c r="P24" s="74">
        <v>0</v>
      </c>
    </row>
    <row r="25" spans="1:16" ht="15" customHeight="1" x14ac:dyDescent="0.25">
      <c r="A25" s="102"/>
      <c r="B25" s="105"/>
      <c r="C25" s="84" t="s">
        <v>51</v>
      </c>
      <c r="D25" s="44">
        <v>12210</v>
      </c>
      <c r="E25" s="53">
        <v>4.7213999999999999E-2</v>
      </c>
      <c r="F25" s="44">
        <v>129327.032678</v>
      </c>
      <c r="G25" s="66">
        <v>0.54496299999999998</v>
      </c>
      <c r="H25" s="43">
        <v>5865</v>
      </c>
      <c r="I25" s="44">
        <v>131516.07996599999</v>
      </c>
      <c r="J25" s="74">
        <v>0.53128699999999995</v>
      </c>
      <c r="K25" s="44">
        <v>6345</v>
      </c>
      <c r="L25" s="44">
        <v>127303.587076</v>
      </c>
      <c r="M25" s="66">
        <v>0.55760399999999999</v>
      </c>
      <c r="N25" s="43">
        <v>0</v>
      </c>
      <c r="O25" s="44">
        <v>0</v>
      </c>
      <c r="P25" s="74">
        <v>0</v>
      </c>
    </row>
    <row r="26" spans="1:16" s="3" customFormat="1" ht="15" customHeight="1" x14ac:dyDescent="0.25">
      <c r="A26" s="102"/>
      <c r="B26" s="105"/>
      <c r="C26" s="84" t="s">
        <v>52</v>
      </c>
      <c r="D26" s="35">
        <v>8598</v>
      </c>
      <c r="E26" s="55">
        <v>3.8448999999999997E-2</v>
      </c>
      <c r="F26" s="35">
        <v>133667.59851099999</v>
      </c>
      <c r="G26" s="68">
        <v>0.53814799999999996</v>
      </c>
      <c r="H26" s="43">
        <v>3838</v>
      </c>
      <c r="I26" s="44">
        <v>131876.50990100001</v>
      </c>
      <c r="J26" s="74">
        <v>0.45257900000000001</v>
      </c>
      <c r="K26" s="35">
        <v>4760</v>
      </c>
      <c r="L26" s="35">
        <v>135111.75777299999</v>
      </c>
      <c r="M26" s="68">
        <v>0.60714299999999999</v>
      </c>
      <c r="N26" s="43">
        <v>0</v>
      </c>
      <c r="O26" s="44">
        <v>0</v>
      </c>
      <c r="P26" s="74">
        <v>0</v>
      </c>
    </row>
    <row r="27" spans="1:16" ht="15" customHeight="1" x14ac:dyDescent="0.25">
      <c r="A27" s="102"/>
      <c r="B27" s="105"/>
      <c r="C27" s="84" t="s">
        <v>53</v>
      </c>
      <c r="D27" s="44">
        <v>5939</v>
      </c>
      <c r="E27" s="53">
        <v>3.3806999999999997E-2</v>
      </c>
      <c r="F27" s="44">
        <v>132902.16063299999</v>
      </c>
      <c r="G27" s="66">
        <v>0.50850300000000004</v>
      </c>
      <c r="H27" s="43">
        <v>2687</v>
      </c>
      <c r="I27" s="44">
        <v>129390.195013</v>
      </c>
      <c r="J27" s="74">
        <v>0.39486399999999999</v>
      </c>
      <c r="K27" s="44">
        <v>3252</v>
      </c>
      <c r="L27" s="44">
        <v>135803.96002500001</v>
      </c>
      <c r="M27" s="66">
        <v>0.60239900000000002</v>
      </c>
      <c r="N27" s="43">
        <v>0</v>
      </c>
      <c r="O27" s="44">
        <v>0</v>
      </c>
      <c r="P27" s="74">
        <v>0</v>
      </c>
    </row>
    <row r="28" spans="1:16" ht="15" customHeight="1" x14ac:dyDescent="0.25">
      <c r="A28" s="102"/>
      <c r="B28" s="105"/>
      <c r="C28" s="84" t="s">
        <v>54</v>
      </c>
      <c r="D28" s="44">
        <v>3285</v>
      </c>
      <c r="E28" s="53">
        <v>2.1951999999999999E-2</v>
      </c>
      <c r="F28" s="44">
        <v>149225.19878199999</v>
      </c>
      <c r="G28" s="66">
        <v>0.39086799999999999</v>
      </c>
      <c r="H28" s="43">
        <v>1545</v>
      </c>
      <c r="I28" s="44">
        <v>141723.43559899999</v>
      </c>
      <c r="J28" s="74">
        <v>0.25566299999999997</v>
      </c>
      <c r="K28" s="44">
        <v>1740</v>
      </c>
      <c r="L28" s="44">
        <v>155886.247126</v>
      </c>
      <c r="M28" s="66">
        <v>0.51092000000000004</v>
      </c>
      <c r="N28" s="43">
        <v>0</v>
      </c>
      <c r="O28" s="44">
        <v>0</v>
      </c>
      <c r="P28" s="74">
        <v>0</v>
      </c>
    </row>
    <row r="29" spans="1:16" ht="15" customHeight="1" x14ac:dyDescent="0.25">
      <c r="A29" s="102"/>
      <c r="B29" s="105"/>
      <c r="C29" s="84" t="s">
        <v>55</v>
      </c>
      <c r="D29" s="44">
        <v>1730</v>
      </c>
      <c r="E29" s="53">
        <v>1.5294E-2</v>
      </c>
      <c r="F29" s="44">
        <v>156555.62601199999</v>
      </c>
      <c r="G29" s="66">
        <v>0.30578</v>
      </c>
      <c r="H29" s="43">
        <v>947</v>
      </c>
      <c r="I29" s="44">
        <v>145927.79831000001</v>
      </c>
      <c r="J29" s="74">
        <v>0.153115</v>
      </c>
      <c r="K29" s="44">
        <v>783</v>
      </c>
      <c r="L29" s="44">
        <v>169409.46104699999</v>
      </c>
      <c r="M29" s="66">
        <v>0.490421</v>
      </c>
      <c r="N29" s="43">
        <v>0</v>
      </c>
      <c r="O29" s="44">
        <v>0</v>
      </c>
      <c r="P29" s="74">
        <v>0</v>
      </c>
    </row>
    <row r="30" spans="1:16" s="3" customFormat="1" ht="15" customHeight="1" x14ac:dyDescent="0.25">
      <c r="A30" s="102"/>
      <c r="B30" s="105"/>
      <c r="C30" s="84" t="s">
        <v>56</v>
      </c>
      <c r="D30" s="35">
        <v>2012</v>
      </c>
      <c r="E30" s="55">
        <v>1.0749999999999999E-2</v>
      </c>
      <c r="F30" s="35">
        <v>146812.18439400001</v>
      </c>
      <c r="G30" s="68">
        <v>0.130716</v>
      </c>
      <c r="H30" s="43">
        <v>1575</v>
      </c>
      <c r="I30" s="44">
        <v>130099.725714</v>
      </c>
      <c r="J30" s="74">
        <v>6.9206000000000004E-2</v>
      </c>
      <c r="K30" s="35">
        <v>437</v>
      </c>
      <c r="L30" s="35">
        <v>207045.87414199999</v>
      </c>
      <c r="M30" s="68">
        <v>0.35240300000000002</v>
      </c>
      <c r="N30" s="43">
        <v>0</v>
      </c>
      <c r="O30" s="44">
        <v>0</v>
      </c>
      <c r="P30" s="74">
        <v>0</v>
      </c>
    </row>
    <row r="31" spans="1:16" s="3" customFormat="1" ht="15" customHeight="1" x14ac:dyDescent="0.25">
      <c r="A31" s="103"/>
      <c r="B31" s="106"/>
      <c r="C31" s="85" t="s">
        <v>9</v>
      </c>
      <c r="D31" s="46">
        <v>140526</v>
      </c>
      <c r="E31" s="54">
        <v>7.0923E-2</v>
      </c>
      <c r="F31" s="46">
        <v>107343.207157</v>
      </c>
      <c r="G31" s="67">
        <v>0.27972799999999998</v>
      </c>
      <c r="H31" s="87">
        <v>70019</v>
      </c>
      <c r="I31" s="46">
        <v>109437.190277</v>
      </c>
      <c r="J31" s="75">
        <v>0.27076899999999998</v>
      </c>
      <c r="K31" s="46">
        <v>70507</v>
      </c>
      <c r="L31" s="46">
        <v>105263.71712</v>
      </c>
      <c r="M31" s="67">
        <v>0.28862399999999999</v>
      </c>
      <c r="N31" s="87">
        <v>0</v>
      </c>
      <c r="O31" s="46">
        <v>0</v>
      </c>
      <c r="P31" s="75">
        <v>0</v>
      </c>
    </row>
    <row r="32" spans="1:16" ht="15" customHeight="1" x14ac:dyDescent="0.25">
      <c r="A32" s="101">
        <v>3</v>
      </c>
      <c r="B32" s="104" t="s">
        <v>58</v>
      </c>
      <c r="C32" s="84" t="s">
        <v>46</v>
      </c>
      <c r="D32" s="44">
        <v>945</v>
      </c>
      <c r="E32" s="44">
        <v>0</v>
      </c>
      <c r="F32" s="44">
        <v>3709.3808319999998</v>
      </c>
      <c r="G32" s="66">
        <v>3.2050000000000002E-2</v>
      </c>
      <c r="H32" s="43">
        <v>430</v>
      </c>
      <c r="I32" s="44">
        <v>2209.0622269999999</v>
      </c>
      <c r="J32" s="74">
        <v>4.8349999999999997E-2</v>
      </c>
      <c r="K32" s="44">
        <v>515</v>
      </c>
      <c r="L32" s="44">
        <v>3165.6410219999998</v>
      </c>
      <c r="M32" s="66">
        <v>8.4530000000000004E-3</v>
      </c>
      <c r="N32" s="43">
        <v>0</v>
      </c>
      <c r="O32" s="44">
        <v>0</v>
      </c>
      <c r="P32" s="74">
        <v>0</v>
      </c>
    </row>
    <row r="33" spans="1:16" ht="15" customHeight="1" x14ac:dyDescent="0.25">
      <c r="A33" s="102"/>
      <c r="B33" s="105"/>
      <c r="C33" s="84" t="s">
        <v>47</v>
      </c>
      <c r="D33" s="44">
        <v>3867</v>
      </c>
      <c r="E33" s="44">
        <v>0</v>
      </c>
      <c r="F33" s="44">
        <v>16326.125781000001</v>
      </c>
      <c r="G33" s="66">
        <v>1.5393E-2</v>
      </c>
      <c r="H33" s="43">
        <v>3915</v>
      </c>
      <c r="I33" s="44">
        <v>-5502.6424610000004</v>
      </c>
      <c r="J33" s="74">
        <v>-7.6866000000000004E-2</v>
      </c>
      <c r="K33" s="44">
        <v>-48</v>
      </c>
      <c r="L33" s="44">
        <v>18494.356582</v>
      </c>
      <c r="M33" s="66">
        <v>2.7567999999999999E-2</v>
      </c>
      <c r="N33" s="43">
        <v>0</v>
      </c>
      <c r="O33" s="44">
        <v>0</v>
      </c>
      <c r="P33" s="74">
        <v>0</v>
      </c>
    </row>
    <row r="34" spans="1:16" ht="15" customHeight="1" x14ac:dyDescent="0.25">
      <c r="A34" s="102"/>
      <c r="B34" s="105"/>
      <c r="C34" s="84" t="s">
        <v>48</v>
      </c>
      <c r="D34" s="44">
        <v>18428</v>
      </c>
      <c r="E34" s="44">
        <v>0</v>
      </c>
      <c r="F34" s="44">
        <v>10348.800571</v>
      </c>
      <c r="G34" s="66">
        <v>-5.8521999999999998E-2</v>
      </c>
      <c r="H34" s="43">
        <v>14959</v>
      </c>
      <c r="I34" s="44">
        <v>-13057.41344</v>
      </c>
      <c r="J34" s="74">
        <v>-0.137597</v>
      </c>
      <c r="K34" s="44">
        <v>3469</v>
      </c>
      <c r="L34" s="44">
        <v>18155.011223000001</v>
      </c>
      <c r="M34" s="66">
        <v>-2.9956E-2</v>
      </c>
      <c r="N34" s="43">
        <v>0</v>
      </c>
      <c r="O34" s="44">
        <v>0</v>
      </c>
      <c r="P34" s="74">
        <v>0</v>
      </c>
    </row>
    <row r="35" spans="1:16" ht="15" customHeight="1" x14ac:dyDescent="0.25">
      <c r="A35" s="102"/>
      <c r="B35" s="105"/>
      <c r="C35" s="84" t="s">
        <v>49</v>
      </c>
      <c r="D35" s="44">
        <v>5294</v>
      </c>
      <c r="E35" s="44">
        <v>0</v>
      </c>
      <c r="F35" s="44">
        <v>-663.10794599999997</v>
      </c>
      <c r="G35" s="66">
        <v>-7.2786000000000003E-2</v>
      </c>
      <c r="H35" s="43">
        <v>8900</v>
      </c>
      <c r="I35" s="44">
        <v>-31872.92483</v>
      </c>
      <c r="J35" s="74">
        <v>-0.139015</v>
      </c>
      <c r="K35" s="44">
        <v>-3606</v>
      </c>
      <c r="L35" s="44">
        <v>9299.0937849999991</v>
      </c>
      <c r="M35" s="66">
        <v>-6.2655000000000002E-2</v>
      </c>
      <c r="N35" s="43">
        <v>0</v>
      </c>
      <c r="O35" s="44">
        <v>0</v>
      </c>
      <c r="P35" s="74">
        <v>0</v>
      </c>
    </row>
    <row r="36" spans="1:16" ht="15" customHeight="1" x14ac:dyDescent="0.25">
      <c r="A36" s="102"/>
      <c r="B36" s="105"/>
      <c r="C36" s="84" t="s">
        <v>50</v>
      </c>
      <c r="D36" s="44">
        <v>-2344</v>
      </c>
      <c r="E36" s="44">
        <v>0</v>
      </c>
      <c r="F36" s="44">
        <v>-1019.761436</v>
      </c>
      <c r="G36" s="66">
        <v>-0.14510000000000001</v>
      </c>
      <c r="H36" s="43">
        <v>3028</v>
      </c>
      <c r="I36" s="44">
        <v>-35649.407024</v>
      </c>
      <c r="J36" s="74">
        <v>-0.19404399999999999</v>
      </c>
      <c r="K36" s="44">
        <v>-5372</v>
      </c>
      <c r="L36" s="44">
        <v>10757.361723</v>
      </c>
      <c r="M36" s="66">
        <v>-0.13738600000000001</v>
      </c>
      <c r="N36" s="43">
        <v>0</v>
      </c>
      <c r="O36" s="44">
        <v>0</v>
      </c>
      <c r="P36" s="74">
        <v>0</v>
      </c>
    </row>
    <row r="37" spans="1:16" ht="15" customHeight="1" x14ac:dyDescent="0.25">
      <c r="A37" s="102"/>
      <c r="B37" s="105"/>
      <c r="C37" s="84" t="s">
        <v>51</v>
      </c>
      <c r="D37" s="44">
        <v>-3170</v>
      </c>
      <c r="E37" s="44">
        <v>0</v>
      </c>
      <c r="F37" s="44">
        <v>-2495.2872550000002</v>
      </c>
      <c r="G37" s="66">
        <v>-0.199185</v>
      </c>
      <c r="H37" s="43">
        <v>1293</v>
      </c>
      <c r="I37" s="44">
        <v>-29786.844717</v>
      </c>
      <c r="J37" s="74">
        <v>-0.23424200000000001</v>
      </c>
      <c r="K37" s="44">
        <v>-4463</v>
      </c>
      <c r="L37" s="44">
        <v>7952.1521279999997</v>
      </c>
      <c r="M37" s="66">
        <v>-0.17749899999999999</v>
      </c>
      <c r="N37" s="43">
        <v>0</v>
      </c>
      <c r="O37" s="44">
        <v>0</v>
      </c>
      <c r="P37" s="74">
        <v>0</v>
      </c>
    </row>
    <row r="38" spans="1:16" s="3" customFormat="1" ht="15" customHeight="1" x14ac:dyDescent="0.25">
      <c r="A38" s="102"/>
      <c r="B38" s="105"/>
      <c r="C38" s="84" t="s">
        <v>52</v>
      </c>
      <c r="D38" s="35">
        <v>-4079</v>
      </c>
      <c r="E38" s="35">
        <v>0</v>
      </c>
      <c r="F38" s="35">
        <v>-738.25948700000004</v>
      </c>
      <c r="G38" s="68">
        <v>-0.25809700000000002</v>
      </c>
      <c r="H38" s="43">
        <v>160</v>
      </c>
      <c r="I38" s="44">
        <v>-17281.551201999999</v>
      </c>
      <c r="J38" s="74">
        <v>-0.231488</v>
      </c>
      <c r="K38" s="35">
        <v>-4239</v>
      </c>
      <c r="L38" s="35">
        <v>6735.3033770000002</v>
      </c>
      <c r="M38" s="68">
        <v>-0.23495099999999999</v>
      </c>
      <c r="N38" s="43">
        <v>0</v>
      </c>
      <c r="O38" s="44">
        <v>0</v>
      </c>
      <c r="P38" s="74">
        <v>0</v>
      </c>
    </row>
    <row r="39" spans="1:16" ht="15" customHeight="1" x14ac:dyDescent="0.25">
      <c r="A39" s="102"/>
      <c r="B39" s="105"/>
      <c r="C39" s="84" t="s">
        <v>53</v>
      </c>
      <c r="D39" s="44">
        <v>-3438</v>
      </c>
      <c r="E39" s="44">
        <v>0</v>
      </c>
      <c r="F39" s="44">
        <v>-2508.5268649999998</v>
      </c>
      <c r="G39" s="66">
        <v>-0.24003099999999999</v>
      </c>
      <c r="H39" s="43">
        <v>8</v>
      </c>
      <c r="I39" s="44">
        <v>-11182.385705000001</v>
      </c>
      <c r="J39" s="74">
        <v>-0.122866</v>
      </c>
      <c r="K39" s="44">
        <v>-3446</v>
      </c>
      <c r="L39" s="44">
        <v>2457.8756819999999</v>
      </c>
      <c r="M39" s="66">
        <v>-0.23844899999999999</v>
      </c>
      <c r="N39" s="43">
        <v>0</v>
      </c>
      <c r="O39" s="44">
        <v>0</v>
      </c>
      <c r="P39" s="74">
        <v>0</v>
      </c>
    </row>
    <row r="40" spans="1:16" ht="15" customHeight="1" x14ac:dyDescent="0.25">
      <c r="A40" s="102"/>
      <c r="B40" s="105"/>
      <c r="C40" s="84" t="s">
        <v>54</v>
      </c>
      <c r="D40" s="44">
        <v>-4366</v>
      </c>
      <c r="E40" s="44">
        <v>0</v>
      </c>
      <c r="F40" s="44">
        <v>5030.0420370000002</v>
      </c>
      <c r="G40" s="66">
        <v>-0.30538100000000001</v>
      </c>
      <c r="H40" s="43">
        <v>-884</v>
      </c>
      <c r="I40" s="44">
        <v>1464.8820109999999</v>
      </c>
      <c r="J40" s="74">
        <v>-9.1393000000000002E-2</v>
      </c>
      <c r="K40" s="44">
        <v>-3482</v>
      </c>
      <c r="L40" s="44">
        <v>9859.9894490000006</v>
      </c>
      <c r="M40" s="66">
        <v>-0.34775499999999998</v>
      </c>
      <c r="N40" s="43">
        <v>0</v>
      </c>
      <c r="O40" s="44">
        <v>0</v>
      </c>
      <c r="P40" s="74">
        <v>0</v>
      </c>
    </row>
    <row r="41" spans="1:16" ht="15" customHeight="1" x14ac:dyDescent="0.25">
      <c r="A41" s="102"/>
      <c r="B41" s="105"/>
      <c r="C41" s="84" t="s">
        <v>55</v>
      </c>
      <c r="D41" s="44">
        <v>-4448</v>
      </c>
      <c r="E41" s="44">
        <v>0</v>
      </c>
      <c r="F41" s="44">
        <v>4910.2740279999998</v>
      </c>
      <c r="G41" s="66">
        <v>-0.28389300000000001</v>
      </c>
      <c r="H41" s="43">
        <v>-1308</v>
      </c>
      <c r="I41" s="44">
        <v>5017.9638500000001</v>
      </c>
      <c r="J41" s="74">
        <v>-6.9500999999999993E-2</v>
      </c>
      <c r="K41" s="44">
        <v>-3140</v>
      </c>
      <c r="L41" s="44">
        <v>11593.170493</v>
      </c>
      <c r="M41" s="66">
        <v>-0.31024099999999999</v>
      </c>
      <c r="N41" s="43">
        <v>0</v>
      </c>
      <c r="O41" s="44">
        <v>0</v>
      </c>
      <c r="P41" s="74">
        <v>0</v>
      </c>
    </row>
    <row r="42" spans="1:16" s="3" customFormat="1" ht="15" customHeight="1" x14ac:dyDescent="0.25">
      <c r="A42" s="102"/>
      <c r="B42" s="105"/>
      <c r="C42" s="84" t="s">
        <v>56</v>
      </c>
      <c r="D42" s="35">
        <v>-7139</v>
      </c>
      <c r="E42" s="35">
        <v>0</v>
      </c>
      <c r="F42" s="35">
        <v>-44903.671726</v>
      </c>
      <c r="G42" s="68">
        <v>-0.30705100000000002</v>
      </c>
      <c r="H42" s="43">
        <v>-1486</v>
      </c>
      <c r="I42" s="44">
        <v>-34623.220663</v>
      </c>
      <c r="J42" s="74">
        <v>-2.4553999999999999E-2</v>
      </c>
      <c r="K42" s="35">
        <v>-5653</v>
      </c>
      <c r="L42" s="35">
        <v>1762.6458190000001</v>
      </c>
      <c r="M42" s="68">
        <v>-0.25827</v>
      </c>
      <c r="N42" s="43">
        <v>0</v>
      </c>
      <c r="O42" s="44">
        <v>0</v>
      </c>
      <c r="P42" s="74">
        <v>0</v>
      </c>
    </row>
    <row r="43" spans="1:16" s="3" customFormat="1" ht="15" customHeight="1" x14ac:dyDescent="0.25">
      <c r="A43" s="103"/>
      <c r="B43" s="106"/>
      <c r="C43" s="85" t="s">
        <v>9</v>
      </c>
      <c r="D43" s="46">
        <v>-450</v>
      </c>
      <c r="E43" s="46">
        <v>0</v>
      </c>
      <c r="F43" s="46">
        <v>-10613.172053</v>
      </c>
      <c r="G43" s="67">
        <v>-0.200461</v>
      </c>
      <c r="H43" s="87">
        <v>29015</v>
      </c>
      <c r="I43" s="46">
        <v>-31111.515108</v>
      </c>
      <c r="J43" s="75">
        <v>-0.17935699999999999</v>
      </c>
      <c r="K43" s="46">
        <v>-29465</v>
      </c>
      <c r="L43" s="46">
        <v>-3426.3100869999998</v>
      </c>
      <c r="M43" s="67">
        <v>-0.20389399999999999</v>
      </c>
      <c r="N43" s="87">
        <v>0</v>
      </c>
      <c r="O43" s="46">
        <v>0</v>
      </c>
      <c r="P43" s="75">
        <v>0</v>
      </c>
    </row>
    <row r="44" spans="1:16" ht="15" customHeight="1" x14ac:dyDescent="0.25">
      <c r="A44" s="101">
        <v>4</v>
      </c>
      <c r="B44" s="104" t="s">
        <v>59</v>
      </c>
      <c r="C44" s="84" t="s">
        <v>46</v>
      </c>
      <c r="D44" s="44">
        <v>14</v>
      </c>
      <c r="E44" s="53">
        <v>5.0850000000000001E-3</v>
      </c>
      <c r="F44" s="44">
        <v>101047.928571</v>
      </c>
      <c r="G44" s="66">
        <v>0.57142899999999996</v>
      </c>
      <c r="H44" s="43">
        <v>5</v>
      </c>
      <c r="I44" s="44">
        <v>124619.6</v>
      </c>
      <c r="J44" s="74">
        <v>1</v>
      </c>
      <c r="K44" s="44">
        <v>9</v>
      </c>
      <c r="L44" s="44">
        <v>87952.555556000007</v>
      </c>
      <c r="M44" s="66">
        <v>0.33333299999999999</v>
      </c>
      <c r="N44" s="43">
        <v>0</v>
      </c>
      <c r="O44" s="44">
        <v>0</v>
      </c>
      <c r="P44" s="74">
        <v>0</v>
      </c>
    </row>
    <row r="45" spans="1:16" ht="15" customHeight="1" x14ac:dyDescent="0.25">
      <c r="A45" s="102"/>
      <c r="B45" s="105"/>
      <c r="C45" s="84" t="s">
        <v>47</v>
      </c>
      <c r="D45" s="44">
        <v>1423</v>
      </c>
      <c r="E45" s="53">
        <v>4.2483E-2</v>
      </c>
      <c r="F45" s="44">
        <v>87390.113844000007</v>
      </c>
      <c r="G45" s="66">
        <v>0.21784999999999999</v>
      </c>
      <c r="H45" s="43">
        <v>416</v>
      </c>
      <c r="I45" s="44">
        <v>95477</v>
      </c>
      <c r="J45" s="74">
        <v>0.21634600000000001</v>
      </c>
      <c r="K45" s="44">
        <v>1007</v>
      </c>
      <c r="L45" s="44">
        <v>84049.354517999993</v>
      </c>
      <c r="M45" s="66">
        <v>0.218471</v>
      </c>
      <c r="N45" s="43">
        <v>0</v>
      </c>
      <c r="O45" s="44">
        <v>0</v>
      </c>
      <c r="P45" s="74">
        <v>0</v>
      </c>
    </row>
    <row r="46" spans="1:16" ht="15" customHeight="1" x14ac:dyDescent="0.25">
      <c r="A46" s="102"/>
      <c r="B46" s="105"/>
      <c r="C46" s="84" t="s">
        <v>48</v>
      </c>
      <c r="D46" s="44">
        <v>13639</v>
      </c>
      <c r="E46" s="53">
        <v>6.8797999999999998E-2</v>
      </c>
      <c r="F46" s="44">
        <v>106574.493585</v>
      </c>
      <c r="G46" s="66">
        <v>0.29694300000000001</v>
      </c>
      <c r="H46" s="43">
        <v>6998</v>
      </c>
      <c r="I46" s="44">
        <v>110082.456702</v>
      </c>
      <c r="J46" s="74">
        <v>0.24407000000000001</v>
      </c>
      <c r="K46" s="44">
        <v>6641</v>
      </c>
      <c r="L46" s="44">
        <v>102877.95301899999</v>
      </c>
      <c r="M46" s="66">
        <v>0.35265800000000003</v>
      </c>
      <c r="N46" s="43">
        <v>0</v>
      </c>
      <c r="O46" s="44">
        <v>0</v>
      </c>
      <c r="P46" s="74">
        <v>0</v>
      </c>
    </row>
    <row r="47" spans="1:16" ht="15" customHeight="1" x14ac:dyDescent="0.25">
      <c r="A47" s="102"/>
      <c r="B47" s="105"/>
      <c r="C47" s="84" t="s">
        <v>49</v>
      </c>
      <c r="D47" s="44">
        <v>30655</v>
      </c>
      <c r="E47" s="53">
        <v>9.1711000000000001E-2</v>
      </c>
      <c r="F47" s="44">
        <v>127633.612983</v>
      </c>
      <c r="G47" s="66">
        <v>0.51812100000000005</v>
      </c>
      <c r="H47" s="43">
        <v>16606</v>
      </c>
      <c r="I47" s="44">
        <v>130152.095267</v>
      </c>
      <c r="J47" s="74">
        <v>0.42587000000000003</v>
      </c>
      <c r="K47" s="44">
        <v>14049</v>
      </c>
      <c r="L47" s="44">
        <v>124656.752224</v>
      </c>
      <c r="M47" s="66">
        <v>0.627162</v>
      </c>
      <c r="N47" s="43">
        <v>0</v>
      </c>
      <c r="O47" s="44">
        <v>0</v>
      </c>
      <c r="P47" s="74">
        <v>0</v>
      </c>
    </row>
    <row r="48" spans="1:16" ht="15" customHeight="1" x14ac:dyDescent="0.25">
      <c r="A48" s="102"/>
      <c r="B48" s="105"/>
      <c r="C48" s="84" t="s">
        <v>50</v>
      </c>
      <c r="D48" s="44">
        <v>24945</v>
      </c>
      <c r="E48" s="53">
        <v>8.1836000000000006E-2</v>
      </c>
      <c r="F48" s="44">
        <v>158726.85127300001</v>
      </c>
      <c r="G48" s="66">
        <v>0.82481499999999996</v>
      </c>
      <c r="H48" s="43">
        <v>12944</v>
      </c>
      <c r="I48" s="44">
        <v>161100.21322599999</v>
      </c>
      <c r="J48" s="74">
        <v>0.69344899999999998</v>
      </c>
      <c r="K48" s="44">
        <v>12001</v>
      </c>
      <c r="L48" s="44">
        <v>156166.99816700001</v>
      </c>
      <c r="M48" s="66">
        <v>0.966503</v>
      </c>
      <c r="N48" s="43">
        <v>0</v>
      </c>
      <c r="O48" s="44">
        <v>0</v>
      </c>
      <c r="P48" s="74">
        <v>0</v>
      </c>
    </row>
    <row r="49" spans="1:16" ht="15" customHeight="1" x14ac:dyDescent="0.25">
      <c r="A49" s="102"/>
      <c r="B49" s="105"/>
      <c r="C49" s="84" t="s">
        <v>51</v>
      </c>
      <c r="D49" s="44">
        <v>17005</v>
      </c>
      <c r="E49" s="53">
        <v>6.5754999999999994E-2</v>
      </c>
      <c r="F49" s="44">
        <v>168429.60676299999</v>
      </c>
      <c r="G49" s="66">
        <v>1.0365770000000001</v>
      </c>
      <c r="H49" s="43">
        <v>7996</v>
      </c>
      <c r="I49" s="44">
        <v>166843.47773899999</v>
      </c>
      <c r="J49" s="74">
        <v>0.81728400000000001</v>
      </c>
      <c r="K49" s="44">
        <v>9009</v>
      </c>
      <c r="L49" s="44">
        <v>169837.38650200001</v>
      </c>
      <c r="M49" s="66">
        <v>1.2312129999999999</v>
      </c>
      <c r="N49" s="43">
        <v>0</v>
      </c>
      <c r="O49" s="44">
        <v>0</v>
      </c>
      <c r="P49" s="74">
        <v>0</v>
      </c>
    </row>
    <row r="50" spans="1:16" s="3" customFormat="1" ht="15" customHeight="1" x14ac:dyDescent="0.25">
      <c r="A50" s="102"/>
      <c r="B50" s="105"/>
      <c r="C50" s="84" t="s">
        <v>52</v>
      </c>
      <c r="D50" s="35">
        <v>11055</v>
      </c>
      <c r="E50" s="55">
        <v>4.9437000000000002E-2</v>
      </c>
      <c r="F50" s="35">
        <v>168815.60705600001</v>
      </c>
      <c r="G50" s="68">
        <v>1.099774</v>
      </c>
      <c r="H50" s="43">
        <v>4609</v>
      </c>
      <c r="I50" s="44">
        <v>163246.484704</v>
      </c>
      <c r="J50" s="74">
        <v>0.80060799999999999</v>
      </c>
      <c r="K50" s="35">
        <v>6446</v>
      </c>
      <c r="L50" s="35">
        <v>172797.62457300001</v>
      </c>
      <c r="M50" s="68">
        <v>1.3136829999999999</v>
      </c>
      <c r="N50" s="43">
        <v>0</v>
      </c>
      <c r="O50" s="44">
        <v>0</v>
      </c>
      <c r="P50" s="74">
        <v>0</v>
      </c>
    </row>
    <row r="51" spans="1:16" ht="15" customHeight="1" x14ac:dyDescent="0.25">
      <c r="A51" s="102"/>
      <c r="B51" s="105"/>
      <c r="C51" s="84" t="s">
        <v>53</v>
      </c>
      <c r="D51" s="44">
        <v>7029</v>
      </c>
      <c r="E51" s="53">
        <v>4.0010999999999998E-2</v>
      </c>
      <c r="F51" s="44">
        <v>167488.00341400001</v>
      </c>
      <c r="G51" s="66">
        <v>1.017072</v>
      </c>
      <c r="H51" s="43">
        <v>2809</v>
      </c>
      <c r="I51" s="44">
        <v>157881.412602</v>
      </c>
      <c r="J51" s="74">
        <v>0.65005299999999999</v>
      </c>
      <c r="K51" s="44">
        <v>4220</v>
      </c>
      <c r="L51" s="44">
        <v>173882.53270099999</v>
      </c>
      <c r="M51" s="66">
        <v>1.261374</v>
      </c>
      <c r="N51" s="43">
        <v>0</v>
      </c>
      <c r="O51" s="44">
        <v>0</v>
      </c>
      <c r="P51" s="74">
        <v>0</v>
      </c>
    </row>
    <row r="52" spans="1:16" ht="15" customHeight="1" x14ac:dyDescent="0.25">
      <c r="A52" s="102"/>
      <c r="B52" s="105"/>
      <c r="C52" s="84" t="s">
        <v>54</v>
      </c>
      <c r="D52" s="44">
        <v>3586</v>
      </c>
      <c r="E52" s="53">
        <v>2.3963999999999999E-2</v>
      </c>
      <c r="F52" s="44">
        <v>180897.767429</v>
      </c>
      <c r="G52" s="66">
        <v>0.90992700000000004</v>
      </c>
      <c r="H52" s="43">
        <v>1358</v>
      </c>
      <c r="I52" s="44">
        <v>169237.969809</v>
      </c>
      <c r="J52" s="74">
        <v>0.51325500000000002</v>
      </c>
      <c r="K52" s="44">
        <v>2228</v>
      </c>
      <c r="L52" s="44">
        <v>188004.592011</v>
      </c>
      <c r="M52" s="66">
        <v>1.1517059999999999</v>
      </c>
      <c r="N52" s="43">
        <v>0</v>
      </c>
      <c r="O52" s="44">
        <v>0</v>
      </c>
      <c r="P52" s="74">
        <v>0</v>
      </c>
    </row>
    <row r="53" spans="1:16" ht="15" customHeight="1" x14ac:dyDescent="0.25">
      <c r="A53" s="102"/>
      <c r="B53" s="105"/>
      <c r="C53" s="84" t="s">
        <v>55</v>
      </c>
      <c r="D53" s="44">
        <v>1616</v>
      </c>
      <c r="E53" s="53">
        <v>1.4286E-2</v>
      </c>
      <c r="F53" s="44">
        <v>185663.137376</v>
      </c>
      <c r="G53" s="66">
        <v>0.70668299999999995</v>
      </c>
      <c r="H53" s="43">
        <v>617</v>
      </c>
      <c r="I53" s="44">
        <v>162286.06158800001</v>
      </c>
      <c r="J53" s="74">
        <v>0.27066499999999999</v>
      </c>
      <c r="K53" s="44">
        <v>999</v>
      </c>
      <c r="L53" s="44">
        <v>200101.23123100001</v>
      </c>
      <c r="M53" s="66">
        <v>0.97597599999999995</v>
      </c>
      <c r="N53" s="43">
        <v>0</v>
      </c>
      <c r="O53" s="44">
        <v>0</v>
      </c>
      <c r="P53" s="74">
        <v>0</v>
      </c>
    </row>
    <row r="54" spans="1:16" s="3" customFormat="1" ht="15" customHeight="1" x14ac:dyDescent="0.25">
      <c r="A54" s="102"/>
      <c r="B54" s="105"/>
      <c r="C54" s="84" t="s">
        <v>56</v>
      </c>
      <c r="D54" s="35">
        <v>737</v>
      </c>
      <c r="E54" s="55">
        <v>3.9379999999999997E-3</v>
      </c>
      <c r="F54" s="35">
        <v>217624.39484399999</v>
      </c>
      <c r="G54" s="68">
        <v>0.42469499999999999</v>
      </c>
      <c r="H54" s="43">
        <v>341</v>
      </c>
      <c r="I54" s="44">
        <v>200731.48093799999</v>
      </c>
      <c r="J54" s="74">
        <v>0.14662800000000001</v>
      </c>
      <c r="K54" s="35">
        <v>396</v>
      </c>
      <c r="L54" s="35">
        <v>232171.07070700001</v>
      </c>
      <c r="M54" s="68">
        <v>0.66414099999999998</v>
      </c>
      <c r="N54" s="43">
        <v>0</v>
      </c>
      <c r="O54" s="44">
        <v>0</v>
      </c>
      <c r="P54" s="74">
        <v>0</v>
      </c>
    </row>
    <row r="55" spans="1:16" s="3" customFormat="1" ht="15" customHeight="1" x14ac:dyDescent="0.25">
      <c r="A55" s="103"/>
      <c r="B55" s="106"/>
      <c r="C55" s="85" t="s">
        <v>9</v>
      </c>
      <c r="D55" s="46">
        <v>111704</v>
      </c>
      <c r="E55" s="54">
        <v>5.6376000000000002E-2</v>
      </c>
      <c r="F55" s="46">
        <v>147426.998227</v>
      </c>
      <c r="G55" s="67">
        <v>0.73836199999999996</v>
      </c>
      <c r="H55" s="87">
        <v>54699</v>
      </c>
      <c r="I55" s="46">
        <v>145992.84992400001</v>
      </c>
      <c r="J55" s="75">
        <v>0.56337400000000004</v>
      </c>
      <c r="K55" s="46">
        <v>57005</v>
      </c>
      <c r="L55" s="46">
        <v>148803.13151499999</v>
      </c>
      <c r="M55" s="67">
        <v>0.90627100000000005</v>
      </c>
      <c r="N55" s="87">
        <v>0</v>
      </c>
      <c r="O55" s="46">
        <v>0</v>
      </c>
      <c r="P55" s="75">
        <v>0</v>
      </c>
    </row>
    <row r="56" spans="1:16" ht="15" customHeight="1" x14ac:dyDescent="0.25">
      <c r="A56" s="101">
        <v>5</v>
      </c>
      <c r="B56" s="104" t="s">
        <v>60</v>
      </c>
      <c r="C56" s="84" t="s">
        <v>46</v>
      </c>
      <c r="D56" s="44">
        <v>2753</v>
      </c>
      <c r="E56" s="53">
        <v>1</v>
      </c>
      <c r="F56" s="44">
        <v>53450.379223000004</v>
      </c>
      <c r="G56" s="66">
        <v>0.107156</v>
      </c>
      <c r="H56" s="43">
        <v>1209</v>
      </c>
      <c r="I56" s="44">
        <v>55685.096773999998</v>
      </c>
      <c r="J56" s="74">
        <v>0.133995</v>
      </c>
      <c r="K56" s="44">
        <v>1544</v>
      </c>
      <c r="L56" s="44">
        <v>51700.525907000003</v>
      </c>
      <c r="M56" s="66">
        <v>8.6139999999999994E-2</v>
      </c>
      <c r="N56" s="43">
        <v>0</v>
      </c>
      <c r="O56" s="44">
        <v>0</v>
      </c>
      <c r="P56" s="74">
        <v>0</v>
      </c>
    </row>
    <row r="57" spans="1:16" ht="15" customHeight="1" x14ac:dyDescent="0.25">
      <c r="A57" s="102"/>
      <c r="B57" s="105"/>
      <c r="C57" s="84" t="s">
        <v>47</v>
      </c>
      <c r="D57" s="44">
        <v>33496</v>
      </c>
      <c r="E57" s="53">
        <v>1</v>
      </c>
      <c r="F57" s="44">
        <v>74117.838248999993</v>
      </c>
      <c r="G57" s="66">
        <v>9.7354999999999997E-2</v>
      </c>
      <c r="H57" s="43">
        <v>10176</v>
      </c>
      <c r="I57" s="44">
        <v>88793.491253999993</v>
      </c>
      <c r="J57" s="74">
        <v>0.142787</v>
      </c>
      <c r="K57" s="44">
        <v>23320</v>
      </c>
      <c r="L57" s="44">
        <v>67713.916937999995</v>
      </c>
      <c r="M57" s="66">
        <v>7.7530000000000002E-2</v>
      </c>
      <c r="N57" s="43">
        <v>0</v>
      </c>
      <c r="O57" s="44">
        <v>0</v>
      </c>
      <c r="P57" s="74">
        <v>0</v>
      </c>
    </row>
    <row r="58" spans="1:16" ht="15" customHeight="1" x14ac:dyDescent="0.25">
      <c r="A58" s="102"/>
      <c r="B58" s="105"/>
      <c r="C58" s="84" t="s">
        <v>48</v>
      </c>
      <c r="D58" s="44">
        <v>198247</v>
      </c>
      <c r="E58" s="53">
        <v>1</v>
      </c>
      <c r="F58" s="44">
        <v>89251.044934000005</v>
      </c>
      <c r="G58" s="66">
        <v>0.14870800000000001</v>
      </c>
      <c r="H58" s="43">
        <v>79265</v>
      </c>
      <c r="I58" s="44">
        <v>102198.62199</v>
      </c>
      <c r="J58" s="74">
        <v>0.161496</v>
      </c>
      <c r="K58" s="44">
        <v>118982</v>
      </c>
      <c r="L58" s="44">
        <v>80625.457068999996</v>
      </c>
      <c r="M58" s="66">
        <v>0.14018900000000001</v>
      </c>
      <c r="N58" s="43">
        <v>0</v>
      </c>
      <c r="O58" s="44">
        <v>0</v>
      </c>
      <c r="P58" s="74">
        <v>0</v>
      </c>
    </row>
    <row r="59" spans="1:16" ht="15" customHeight="1" x14ac:dyDescent="0.25">
      <c r="A59" s="102"/>
      <c r="B59" s="105"/>
      <c r="C59" s="84" t="s">
        <v>49</v>
      </c>
      <c r="D59" s="44">
        <v>334255</v>
      </c>
      <c r="E59" s="53">
        <v>1</v>
      </c>
      <c r="F59" s="44">
        <v>109226.260906</v>
      </c>
      <c r="G59" s="66">
        <v>0.34259800000000001</v>
      </c>
      <c r="H59" s="43">
        <v>133078</v>
      </c>
      <c r="I59" s="44">
        <v>128245.49888</v>
      </c>
      <c r="J59" s="74">
        <v>0.36384699999999998</v>
      </c>
      <c r="K59" s="44">
        <v>201177</v>
      </c>
      <c r="L59" s="44">
        <v>96645.090337999995</v>
      </c>
      <c r="M59" s="66">
        <v>0.328542</v>
      </c>
      <c r="N59" s="43">
        <v>0</v>
      </c>
      <c r="O59" s="44">
        <v>0</v>
      </c>
      <c r="P59" s="74">
        <v>0</v>
      </c>
    </row>
    <row r="60" spans="1:16" ht="15" customHeight="1" x14ac:dyDescent="0.25">
      <c r="A60" s="102"/>
      <c r="B60" s="105"/>
      <c r="C60" s="84" t="s">
        <v>50</v>
      </c>
      <c r="D60" s="44">
        <v>304818</v>
      </c>
      <c r="E60" s="53">
        <v>1</v>
      </c>
      <c r="F60" s="44">
        <v>137423.75846899999</v>
      </c>
      <c r="G60" s="66">
        <v>0.66647599999999996</v>
      </c>
      <c r="H60" s="43">
        <v>117461</v>
      </c>
      <c r="I60" s="44">
        <v>160994.31076699999</v>
      </c>
      <c r="J60" s="74">
        <v>0.63676500000000003</v>
      </c>
      <c r="K60" s="44">
        <v>187357</v>
      </c>
      <c r="L60" s="44">
        <v>122646.51158999999</v>
      </c>
      <c r="M60" s="66">
        <v>0.68510400000000005</v>
      </c>
      <c r="N60" s="43">
        <v>0</v>
      </c>
      <c r="O60" s="44">
        <v>0</v>
      </c>
      <c r="P60" s="74">
        <v>0</v>
      </c>
    </row>
    <row r="61" spans="1:16" ht="15" customHeight="1" x14ac:dyDescent="0.25">
      <c r="A61" s="102"/>
      <c r="B61" s="105"/>
      <c r="C61" s="84" t="s">
        <v>51</v>
      </c>
      <c r="D61" s="44">
        <v>258611</v>
      </c>
      <c r="E61" s="53">
        <v>1</v>
      </c>
      <c r="F61" s="44">
        <v>154743.024806</v>
      </c>
      <c r="G61" s="66">
        <v>0.95354799999999995</v>
      </c>
      <c r="H61" s="43">
        <v>97819</v>
      </c>
      <c r="I61" s="44">
        <v>169704.934522</v>
      </c>
      <c r="J61" s="74">
        <v>0.78916200000000003</v>
      </c>
      <c r="K61" s="44">
        <v>160792</v>
      </c>
      <c r="L61" s="44">
        <v>145640.83659600001</v>
      </c>
      <c r="M61" s="66">
        <v>1.0535540000000001</v>
      </c>
      <c r="N61" s="43">
        <v>0</v>
      </c>
      <c r="O61" s="44">
        <v>0</v>
      </c>
      <c r="P61" s="74">
        <v>0</v>
      </c>
    </row>
    <row r="62" spans="1:16" s="3" customFormat="1" ht="15" customHeight="1" x14ac:dyDescent="0.25">
      <c r="A62" s="102"/>
      <c r="B62" s="105"/>
      <c r="C62" s="84" t="s">
        <v>52</v>
      </c>
      <c r="D62" s="35">
        <v>223618</v>
      </c>
      <c r="E62" s="55">
        <v>1</v>
      </c>
      <c r="F62" s="35">
        <v>164065.25545299999</v>
      </c>
      <c r="G62" s="68">
        <v>1.1008599999999999</v>
      </c>
      <c r="H62" s="43">
        <v>84365</v>
      </c>
      <c r="I62" s="44">
        <v>169474.10536399999</v>
      </c>
      <c r="J62" s="74">
        <v>0.81487600000000004</v>
      </c>
      <c r="K62" s="35">
        <v>139253</v>
      </c>
      <c r="L62" s="35">
        <v>160788.35928100001</v>
      </c>
      <c r="M62" s="68">
        <v>1.2741199999999999</v>
      </c>
      <c r="N62" s="43">
        <v>0</v>
      </c>
      <c r="O62" s="44">
        <v>0</v>
      </c>
      <c r="P62" s="74">
        <v>0</v>
      </c>
    </row>
    <row r="63" spans="1:16" ht="15" customHeight="1" x14ac:dyDescent="0.25">
      <c r="A63" s="102"/>
      <c r="B63" s="105"/>
      <c r="C63" s="84" t="s">
        <v>53</v>
      </c>
      <c r="D63" s="44">
        <v>175675</v>
      </c>
      <c r="E63" s="53">
        <v>1</v>
      </c>
      <c r="F63" s="44">
        <v>168239.27144400001</v>
      </c>
      <c r="G63" s="66">
        <v>1.104249</v>
      </c>
      <c r="H63" s="43">
        <v>65544</v>
      </c>
      <c r="I63" s="44">
        <v>164398.66334100001</v>
      </c>
      <c r="J63" s="74">
        <v>0.71681600000000001</v>
      </c>
      <c r="K63" s="44">
        <v>110131</v>
      </c>
      <c r="L63" s="44">
        <v>170524.993154</v>
      </c>
      <c r="M63" s="66">
        <v>1.334829</v>
      </c>
      <c r="N63" s="43">
        <v>0</v>
      </c>
      <c r="O63" s="44">
        <v>0</v>
      </c>
      <c r="P63" s="74">
        <v>0</v>
      </c>
    </row>
    <row r="64" spans="1:16" ht="15" customHeight="1" x14ac:dyDescent="0.25">
      <c r="A64" s="102"/>
      <c r="B64" s="105"/>
      <c r="C64" s="84" t="s">
        <v>54</v>
      </c>
      <c r="D64" s="44">
        <v>149642</v>
      </c>
      <c r="E64" s="53">
        <v>1</v>
      </c>
      <c r="F64" s="44">
        <v>171366.885159</v>
      </c>
      <c r="G64" s="66">
        <v>0.96235700000000002</v>
      </c>
      <c r="H64" s="43">
        <v>55978</v>
      </c>
      <c r="I64" s="44">
        <v>159747.44135199999</v>
      </c>
      <c r="J64" s="74">
        <v>0.51229100000000005</v>
      </c>
      <c r="K64" s="44">
        <v>93664</v>
      </c>
      <c r="L64" s="44">
        <v>178311.20982399999</v>
      </c>
      <c r="M64" s="66">
        <v>1.231338</v>
      </c>
      <c r="N64" s="43">
        <v>0</v>
      </c>
      <c r="O64" s="44">
        <v>0</v>
      </c>
      <c r="P64" s="74">
        <v>0</v>
      </c>
    </row>
    <row r="65" spans="1:16" ht="15" customHeight="1" x14ac:dyDescent="0.25">
      <c r="A65" s="102"/>
      <c r="B65" s="105"/>
      <c r="C65" s="84" t="s">
        <v>55</v>
      </c>
      <c r="D65" s="44">
        <v>113119</v>
      </c>
      <c r="E65" s="53">
        <v>1</v>
      </c>
      <c r="F65" s="44">
        <v>174341.89899099999</v>
      </c>
      <c r="G65" s="66">
        <v>0.740371</v>
      </c>
      <c r="H65" s="43">
        <v>43136</v>
      </c>
      <c r="I65" s="44">
        <v>157414.79286399999</v>
      </c>
      <c r="J65" s="74">
        <v>0.30865199999999998</v>
      </c>
      <c r="K65" s="44">
        <v>69983</v>
      </c>
      <c r="L65" s="44">
        <v>184775.39926800001</v>
      </c>
      <c r="M65" s="66">
        <v>1.006473</v>
      </c>
      <c r="N65" s="43">
        <v>0</v>
      </c>
      <c r="O65" s="44">
        <v>0</v>
      </c>
      <c r="P65" s="74">
        <v>0</v>
      </c>
    </row>
    <row r="66" spans="1:16" s="3" customFormat="1" ht="15" customHeight="1" x14ac:dyDescent="0.25">
      <c r="A66" s="102"/>
      <c r="B66" s="105"/>
      <c r="C66" s="84" t="s">
        <v>56</v>
      </c>
      <c r="D66" s="35">
        <v>187160</v>
      </c>
      <c r="E66" s="55">
        <v>1</v>
      </c>
      <c r="F66" s="35">
        <v>196354.82665100001</v>
      </c>
      <c r="G66" s="68">
        <v>0.43135299999999999</v>
      </c>
      <c r="H66" s="43">
        <v>77866</v>
      </c>
      <c r="I66" s="44">
        <v>165331.344939</v>
      </c>
      <c r="J66" s="74">
        <v>9.5188999999999996E-2</v>
      </c>
      <c r="K66" s="35">
        <v>109294</v>
      </c>
      <c r="L66" s="35">
        <v>218457.36134599999</v>
      </c>
      <c r="M66" s="68">
        <v>0.67085099999999998</v>
      </c>
      <c r="N66" s="43">
        <v>0</v>
      </c>
      <c r="O66" s="44">
        <v>0</v>
      </c>
      <c r="P66" s="74">
        <v>0</v>
      </c>
    </row>
    <row r="67" spans="1:16" s="3" customFormat="1" ht="15" customHeight="1" x14ac:dyDescent="0.25">
      <c r="A67" s="103"/>
      <c r="B67" s="106"/>
      <c r="C67" s="85" t="s">
        <v>9</v>
      </c>
      <c r="D67" s="46">
        <v>1981394</v>
      </c>
      <c r="E67" s="54">
        <v>1</v>
      </c>
      <c r="F67" s="46">
        <v>144897.31557999999</v>
      </c>
      <c r="G67" s="67">
        <v>0.67929799999999996</v>
      </c>
      <c r="H67" s="87">
        <v>765897</v>
      </c>
      <c r="I67" s="46">
        <v>150579.69938400001</v>
      </c>
      <c r="J67" s="75">
        <v>0.49609700000000001</v>
      </c>
      <c r="K67" s="46">
        <v>1215497</v>
      </c>
      <c r="L67" s="46">
        <v>141316.78785600001</v>
      </c>
      <c r="M67" s="67">
        <v>0.79473400000000005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N6:P6"/>
    <mergeCell ref="K6:M6"/>
    <mergeCell ref="A8:A19"/>
    <mergeCell ref="B8:B19"/>
    <mergeCell ref="A56:A67"/>
    <mergeCell ref="B56:B67"/>
    <mergeCell ref="A44:A55"/>
    <mergeCell ref="B44:B55"/>
    <mergeCell ref="A20:A31"/>
    <mergeCell ref="B20:B31"/>
    <mergeCell ref="A32:A43"/>
    <mergeCell ref="B32:B43"/>
  </mergeCells>
  <conditionalFormatting sqref="D8:D19">
    <cfRule type="cellIs" dxfId="580" priority="45" operator="notEqual">
      <formula>H8+K8+N8</formula>
    </cfRule>
  </conditionalFormatting>
  <conditionalFormatting sqref="D20:D30">
    <cfRule type="cellIs" dxfId="579" priority="44" operator="notEqual">
      <formula>H20+K20+N20</formula>
    </cfRule>
  </conditionalFormatting>
  <conditionalFormatting sqref="D32:D42">
    <cfRule type="cellIs" dxfId="578" priority="43" operator="notEqual">
      <formula>H32+K32+N32</formula>
    </cfRule>
  </conditionalFormatting>
  <conditionalFormatting sqref="D44:D54">
    <cfRule type="cellIs" dxfId="577" priority="42" operator="notEqual">
      <formula>H44+K44+N44</formula>
    </cfRule>
  </conditionalFormatting>
  <conditionalFormatting sqref="D56:D66">
    <cfRule type="cellIs" dxfId="576" priority="41" operator="notEqual">
      <formula>H56+K56+N56</formula>
    </cfRule>
  </conditionalFormatting>
  <conditionalFormatting sqref="D19">
    <cfRule type="cellIs" dxfId="575" priority="40" operator="notEqual">
      <formula>SUM(D8:D18)</formula>
    </cfRule>
  </conditionalFormatting>
  <conditionalFormatting sqref="D31">
    <cfRule type="cellIs" dxfId="574" priority="39" operator="notEqual">
      <formula>H31+K31+N31</formula>
    </cfRule>
  </conditionalFormatting>
  <conditionalFormatting sqref="D31">
    <cfRule type="cellIs" dxfId="573" priority="38" operator="notEqual">
      <formula>SUM(D20:D30)</formula>
    </cfRule>
  </conditionalFormatting>
  <conditionalFormatting sqref="D43">
    <cfRule type="cellIs" dxfId="572" priority="37" operator="notEqual">
      <formula>H43+K43+N43</formula>
    </cfRule>
  </conditionalFormatting>
  <conditionalFormatting sqref="D43">
    <cfRule type="cellIs" dxfId="571" priority="36" operator="notEqual">
      <formula>SUM(D32:D42)</formula>
    </cfRule>
  </conditionalFormatting>
  <conditionalFormatting sqref="D55">
    <cfRule type="cellIs" dxfId="570" priority="35" operator="notEqual">
      <formula>H55+K55+N55</formula>
    </cfRule>
  </conditionalFormatting>
  <conditionalFormatting sqref="D55">
    <cfRule type="cellIs" dxfId="569" priority="34" operator="notEqual">
      <formula>SUM(D44:D54)</formula>
    </cfRule>
  </conditionalFormatting>
  <conditionalFormatting sqref="D67">
    <cfRule type="cellIs" dxfId="568" priority="33" operator="notEqual">
      <formula>H67+K67+N67</formula>
    </cfRule>
  </conditionalFormatting>
  <conditionalFormatting sqref="D67">
    <cfRule type="cellIs" dxfId="567" priority="32" operator="notEqual">
      <formula>SUM(D56:D66)</formula>
    </cfRule>
  </conditionalFormatting>
  <conditionalFormatting sqref="H19">
    <cfRule type="cellIs" dxfId="566" priority="30" operator="notEqual">
      <formula>SUM(H8:H18)</formula>
    </cfRule>
  </conditionalFormatting>
  <conditionalFormatting sqref="K19">
    <cfRule type="cellIs" dxfId="565" priority="28" operator="notEqual">
      <formula>SUM(K8:K18)</formula>
    </cfRule>
  </conditionalFormatting>
  <conditionalFormatting sqref="N19">
    <cfRule type="cellIs" dxfId="564" priority="26" operator="notEqual">
      <formula>SUM(N8:N18)</formula>
    </cfRule>
  </conditionalFormatting>
  <conditionalFormatting sqref="H31">
    <cfRule type="cellIs" dxfId="563" priority="24" operator="notEqual">
      <formula>SUM(H20:H30)</formula>
    </cfRule>
  </conditionalFormatting>
  <conditionalFormatting sqref="K31">
    <cfRule type="cellIs" dxfId="562" priority="22" operator="notEqual">
      <formula>SUM(K20:K30)</formula>
    </cfRule>
  </conditionalFormatting>
  <conditionalFormatting sqref="N31">
    <cfRule type="cellIs" dxfId="561" priority="20" operator="notEqual">
      <formula>SUM(N20:N30)</formula>
    </cfRule>
  </conditionalFormatting>
  <conditionalFormatting sqref="H43">
    <cfRule type="cellIs" dxfId="560" priority="18" operator="notEqual">
      <formula>SUM(H32:H42)</formula>
    </cfRule>
  </conditionalFormatting>
  <conditionalFormatting sqref="K43">
    <cfRule type="cellIs" dxfId="559" priority="16" operator="notEqual">
      <formula>SUM(K32:K42)</formula>
    </cfRule>
  </conditionalFormatting>
  <conditionalFormatting sqref="N43">
    <cfRule type="cellIs" dxfId="558" priority="14" operator="notEqual">
      <formula>SUM(N32:N42)</formula>
    </cfRule>
  </conditionalFormatting>
  <conditionalFormatting sqref="H55">
    <cfRule type="cellIs" dxfId="557" priority="12" operator="notEqual">
      <formula>SUM(H44:H54)</formula>
    </cfRule>
  </conditionalFormatting>
  <conditionalFormatting sqref="K55">
    <cfRule type="cellIs" dxfId="556" priority="10" operator="notEqual">
      <formula>SUM(K44:K54)</formula>
    </cfRule>
  </conditionalFormatting>
  <conditionalFormatting sqref="N55">
    <cfRule type="cellIs" dxfId="555" priority="8" operator="notEqual">
      <formula>SUM(N44:N54)</formula>
    </cfRule>
  </conditionalFormatting>
  <conditionalFormatting sqref="H67">
    <cfRule type="cellIs" dxfId="554" priority="6" operator="notEqual">
      <formula>SUM(H56:H66)</formula>
    </cfRule>
  </conditionalFormatting>
  <conditionalFormatting sqref="K67">
    <cfRule type="cellIs" dxfId="553" priority="4" operator="notEqual">
      <formula>SUM(K56:K66)</formula>
    </cfRule>
  </conditionalFormatting>
  <conditionalFormatting sqref="N67">
    <cfRule type="cellIs" dxfId="552" priority="2" operator="notEqual">
      <formula>SUM(N56:N66)</formula>
    </cfRule>
  </conditionalFormatting>
  <conditionalFormatting sqref="D32:D43">
    <cfRule type="cellIs" dxfId="5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33</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7</v>
      </c>
      <c r="E8" s="53">
        <v>0.24137900000000001</v>
      </c>
      <c r="F8" s="44">
        <v>54253.697475000001</v>
      </c>
      <c r="G8" s="66">
        <v>0.28571400000000002</v>
      </c>
      <c r="H8" s="43">
        <v>3</v>
      </c>
      <c r="I8" s="44">
        <v>42202.470226999998</v>
      </c>
      <c r="J8" s="74">
        <v>0.33333299999999999</v>
      </c>
      <c r="K8" s="44">
        <v>4</v>
      </c>
      <c r="L8" s="44">
        <v>63292.117911000001</v>
      </c>
      <c r="M8" s="66">
        <v>0.25</v>
      </c>
      <c r="N8" s="43">
        <v>0</v>
      </c>
      <c r="O8" s="44">
        <v>0</v>
      </c>
      <c r="P8" s="74">
        <v>0</v>
      </c>
    </row>
    <row r="9" spans="1:16" ht="15" customHeight="1" x14ac:dyDescent="0.25">
      <c r="A9" s="102"/>
      <c r="B9" s="105"/>
      <c r="C9" s="84" t="s">
        <v>47</v>
      </c>
      <c r="D9" s="44">
        <v>56</v>
      </c>
      <c r="E9" s="53">
        <v>0.246696</v>
      </c>
      <c r="F9" s="44">
        <v>56199.087622999999</v>
      </c>
      <c r="G9" s="66">
        <v>8.9286000000000004E-2</v>
      </c>
      <c r="H9" s="43">
        <v>7</v>
      </c>
      <c r="I9" s="44">
        <v>61661.224885000003</v>
      </c>
      <c r="J9" s="74">
        <v>0</v>
      </c>
      <c r="K9" s="44">
        <v>49</v>
      </c>
      <c r="L9" s="44">
        <v>55418.782299999999</v>
      </c>
      <c r="M9" s="66">
        <v>0.10204100000000001</v>
      </c>
      <c r="N9" s="43">
        <v>0</v>
      </c>
      <c r="O9" s="44">
        <v>0</v>
      </c>
      <c r="P9" s="74">
        <v>0</v>
      </c>
    </row>
    <row r="10" spans="1:16" ht="15" customHeight="1" x14ac:dyDescent="0.25">
      <c r="A10" s="102"/>
      <c r="B10" s="105"/>
      <c r="C10" s="84" t="s">
        <v>48</v>
      </c>
      <c r="D10" s="44">
        <v>155</v>
      </c>
      <c r="E10" s="53">
        <v>0.131803</v>
      </c>
      <c r="F10" s="44">
        <v>77949.886123999997</v>
      </c>
      <c r="G10" s="66">
        <v>0.21935499999999999</v>
      </c>
      <c r="H10" s="43">
        <v>38</v>
      </c>
      <c r="I10" s="44">
        <v>107932.71628399999</v>
      </c>
      <c r="J10" s="74">
        <v>0.44736799999999999</v>
      </c>
      <c r="K10" s="44">
        <v>117</v>
      </c>
      <c r="L10" s="44">
        <v>68211.872910000006</v>
      </c>
      <c r="M10" s="66">
        <v>0.14529900000000001</v>
      </c>
      <c r="N10" s="43">
        <v>0</v>
      </c>
      <c r="O10" s="44">
        <v>0</v>
      </c>
      <c r="P10" s="74">
        <v>0</v>
      </c>
    </row>
    <row r="11" spans="1:16" ht="15" customHeight="1" x14ac:dyDescent="0.25">
      <c r="A11" s="102"/>
      <c r="B11" s="105"/>
      <c r="C11" s="84" t="s">
        <v>49</v>
      </c>
      <c r="D11" s="44">
        <v>243</v>
      </c>
      <c r="E11" s="53">
        <v>0.10309699999999999</v>
      </c>
      <c r="F11" s="44">
        <v>98332.926206000004</v>
      </c>
      <c r="G11" s="66">
        <v>0.41152300000000003</v>
      </c>
      <c r="H11" s="43">
        <v>60</v>
      </c>
      <c r="I11" s="44">
        <v>129189.897495</v>
      </c>
      <c r="J11" s="74">
        <v>0.56666700000000003</v>
      </c>
      <c r="K11" s="44">
        <v>183</v>
      </c>
      <c r="L11" s="44">
        <v>88215.886438999994</v>
      </c>
      <c r="M11" s="66">
        <v>0.36065599999999998</v>
      </c>
      <c r="N11" s="43">
        <v>0</v>
      </c>
      <c r="O11" s="44">
        <v>0</v>
      </c>
      <c r="P11" s="74">
        <v>0</v>
      </c>
    </row>
    <row r="12" spans="1:16" ht="15" customHeight="1" x14ac:dyDescent="0.25">
      <c r="A12" s="102"/>
      <c r="B12" s="105"/>
      <c r="C12" s="84" t="s">
        <v>50</v>
      </c>
      <c r="D12" s="44">
        <v>202</v>
      </c>
      <c r="E12" s="53">
        <v>8.4732000000000002E-2</v>
      </c>
      <c r="F12" s="44">
        <v>100933.56327300001</v>
      </c>
      <c r="G12" s="66">
        <v>0.46534700000000001</v>
      </c>
      <c r="H12" s="43">
        <v>47</v>
      </c>
      <c r="I12" s="44">
        <v>122624.06943</v>
      </c>
      <c r="J12" s="74">
        <v>0.48936200000000002</v>
      </c>
      <c r="K12" s="44">
        <v>155</v>
      </c>
      <c r="L12" s="44">
        <v>94356.442051000005</v>
      </c>
      <c r="M12" s="66">
        <v>0.458065</v>
      </c>
      <c r="N12" s="43">
        <v>0</v>
      </c>
      <c r="O12" s="44">
        <v>0</v>
      </c>
      <c r="P12" s="74">
        <v>0</v>
      </c>
    </row>
    <row r="13" spans="1:16" ht="15" customHeight="1" x14ac:dyDescent="0.25">
      <c r="A13" s="102"/>
      <c r="B13" s="105"/>
      <c r="C13" s="84" t="s">
        <v>51</v>
      </c>
      <c r="D13" s="44">
        <v>149</v>
      </c>
      <c r="E13" s="53">
        <v>6.5121999999999999E-2</v>
      </c>
      <c r="F13" s="44">
        <v>114981.670234</v>
      </c>
      <c r="G13" s="66">
        <v>0.59731500000000004</v>
      </c>
      <c r="H13" s="43">
        <v>33</v>
      </c>
      <c r="I13" s="44">
        <v>148017.56409999999</v>
      </c>
      <c r="J13" s="74">
        <v>0.90909099999999998</v>
      </c>
      <c r="K13" s="44">
        <v>116</v>
      </c>
      <c r="L13" s="44">
        <v>105583.528013</v>
      </c>
      <c r="M13" s="66">
        <v>0.50862099999999999</v>
      </c>
      <c r="N13" s="43">
        <v>0</v>
      </c>
      <c r="O13" s="44">
        <v>0</v>
      </c>
      <c r="P13" s="74">
        <v>0</v>
      </c>
    </row>
    <row r="14" spans="1:16" s="3" customFormat="1" ht="15" customHeight="1" x14ac:dyDescent="0.25">
      <c r="A14" s="102"/>
      <c r="B14" s="105"/>
      <c r="C14" s="84" t="s">
        <v>52</v>
      </c>
      <c r="D14" s="35">
        <v>125</v>
      </c>
      <c r="E14" s="55">
        <v>6.2127000000000002E-2</v>
      </c>
      <c r="F14" s="35">
        <v>116227.11358400001</v>
      </c>
      <c r="G14" s="68">
        <v>0.66400000000000003</v>
      </c>
      <c r="H14" s="43">
        <v>28</v>
      </c>
      <c r="I14" s="44">
        <v>120641.314306</v>
      </c>
      <c r="J14" s="74">
        <v>0.46428599999999998</v>
      </c>
      <c r="K14" s="35">
        <v>97</v>
      </c>
      <c r="L14" s="35">
        <v>114952.911314</v>
      </c>
      <c r="M14" s="68">
        <v>0.72164899999999998</v>
      </c>
      <c r="N14" s="43">
        <v>0</v>
      </c>
      <c r="O14" s="44">
        <v>0</v>
      </c>
      <c r="P14" s="74">
        <v>0</v>
      </c>
    </row>
    <row r="15" spans="1:16" ht="15" customHeight="1" x14ac:dyDescent="0.25">
      <c r="A15" s="102"/>
      <c r="B15" s="105"/>
      <c r="C15" s="84" t="s">
        <v>53</v>
      </c>
      <c r="D15" s="44">
        <v>92</v>
      </c>
      <c r="E15" s="53">
        <v>5.8598999999999998E-2</v>
      </c>
      <c r="F15" s="44">
        <v>124718.808586</v>
      </c>
      <c r="G15" s="66">
        <v>0.77173899999999995</v>
      </c>
      <c r="H15" s="43">
        <v>23</v>
      </c>
      <c r="I15" s="44">
        <v>132034.44951499999</v>
      </c>
      <c r="J15" s="74">
        <v>0.52173899999999995</v>
      </c>
      <c r="K15" s="44">
        <v>69</v>
      </c>
      <c r="L15" s="44">
        <v>122280.26160899999</v>
      </c>
      <c r="M15" s="66">
        <v>0.85507200000000005</v>
      </c>
      <c r="N15" s="43">
        <v>0</v>
      </c>
      <c r="O15" s="44">
        <v>0</v>
      </c>
      <c r="P15" s="74">
        <v>0</v>
      </c>
    </row>
    <row r="16" spans="1:16" ht="15" customHeight="1" x14ac:dyDescent="0.25">
      <c r="A16" s="102"/>
      <c r="B16" s="105"/>
      <c r="C16" s="84" t="s">
        <v>54</v>
      </c>
      <c r="D16" s="44">
        <v>94</v>
      </c>
      <c r="E16" s="53">
        <v>7.1864999999999998E-2</v>
      </c>
      <c r="F16" s="44">
        <v>148702.867383</v>
      </c>
      <c r="G16" s="66">
        <v>0.80851099999999998</v>
      </c>
      <c r="H16" s="43">
        <v>32</v>
      </c>
      <c r="I16" s="44">
        <v>142375.63030200001</v>
      </c>
      <c r="J16" s="74">
        <v>0.4375</v>
      </c>
      <c r="K16" s="44">
        <v>62</v>
      </c>
      <c r="L16" s="44">
        <v>151968.53813500001</v>
      </c>
      <c r="M16" s="66">
        <v>1</v>
      </c>
      <c r="N16" s="43">
        <v>0</v>
      </c>
      <c r="O16" s="44">
        <v>0</v>
      </c>
      <c r="P16" s="74">
        <v>0</v>
      </c>
    </row>
    <row r="17" spans="1:16" ht="15" customHeight="1" x14ac:dyDescent="0.25">
      <c r="A17" s="102"/>
      <c r="B17" s="105"/>
      <c r="C17" s="84" t="s">
        <v>55</v>
      </c>
      <c r="D17" s="44">
        <v>84</v>
      </c>
      <c r="E17" s="53">
        <v>8.8888999999999996E-2</v>
      </c>
      <c r="F17" s="44">
        <v>156278.03870199999</v>
      </c>
      <c r="G17" s="66">
        <v>0.63095199999999996</v>
      </c>
      <c r="H17" s="43">
        <v>28</v>
      </c>
      <c r="I17" s="44">
        <v>147940.20626899999</v>
      </c>
      <c r="J17" s="74">
        <v>0.214286</v>
      </c>
      <c r="K17" s="44">
        <v>56</v>
      </c>
      <c r="L17" s="44">
        <v>160446.954918</v>
      </c>
      <c r="M17" s="66">
        <v>0.83928599999999998</v>
      </c>
      <c r="N17" s="43">
        <v>0</v>
      </c>
      <c r="O17" s="44">
        <v>0</v>
      </c>
      <c r="P17" s="74">
        <v>0</v>
      </c>
    </row>
    <row r="18" spans="1:16" s="3" customFormat="1" ht="15" customHeight="1" x14ac:dyDescent="0.25">
      <c r="A18" s="102"/>
      <c r="B18" s="105"/>
      <c r="C18" s="84" t="s">
        <v>56</v>
      </c>
      <c r="D18" s="35">
        <v>103</v>
      </c>
      <c r="E18" s="55">
        <v>7.6014999999999999E-2</v>
      </c>
      <c r="F18" s="35">
        <v>167474.26862399999</v>
      </c>
      <c r="G18" s="68">
        <v>0.47572799999999998</v>
      </c>
      <c r="H18" s="43">
        <v>40</v>
      </c>
      <c r="I18" s="44">
        <v>138433.40915600001</v>
      </c>
      <c r="J18" s="74">
        <v>0.05</v>
      </c>
      <c r="K18" s="35">
        <v>63</v>
      </c>
      <c r="L18" s="35">
        <v>185912.90955499999</v>
      </c>
      <c r="M18" s="68">
        <v>0.74603200000000003</v>
      </c>
      <c r="N18" s="43">
        <v>0</v>
      </c>
      <c r="O18" s="44">
        <v>0</v>
      </c>
      <c r="P18" s="74">
        <v>0</v>
      </c>
    </row>
    <row r="19" spans="1:16" s="3" customFormat="1" ht="15" customHeight="1" x14ac:dyDescent="0.25">
      <c r="A19" s="103"/>
      <c r="B19" s="106"/>
      <c r="C19" s="85" t="s">
        <v>9</v>
      </c>
      <c r="D19" s="46">
        <v>1310</v>
      </c>
      <c r="E19" s="54">
        <v>8.3700999999999998E-2</v>
      </c>
      <c r="F19" s="46">
        <v>112505.878545</v>
      </c>
      <c r="G19" s="67">
        <v>0.50076299999999996</v>
      </c>
      <c r="H19" s="87">
        <v>339</v>
      </c>
      <c r="I19" s="46">
        <v>128936.328563</v>
      </c>
      <c r="J19" s="75">
        <v>0.448378</v>
      </c>
      <c r="K19" s="46">
        <v>971</v>
      </c>
      <c r="L19" s="46">
        <v>106769.604028</v>
      </c>
      <c r="M19" s="67">
        <v>0.51905299999999999</v>
      </c>
      <c r="N19" s="87">
        <v>0</v>
      </c>
      <c r="O19" s="46">
        <v>0</v>
      </c>
      <c r="P19" s="75">
        <v>0</v>
      </c>
    </row>
    <row r="20" spans="1:16" ht="15" customHeight="1" x14ac:dyDescent="0.25">
      <c r="A20" s="101">
        <v>2</v>
      </c>
      <c r="B20" s="104" t="s">
        <v>57</v>
      </c>
      <c r="C20" s="84" t="s">
        <v>46</v>
      </c>
      <c r="D20" s="44">
        <v>19</v>
      </c>
      <c r="E20" s="53">
        <v>0.65517199999999998</v>
      </c>
      <c r="F20" s="44">
        <v>54056.631579000001</v>
      </c>
      <c r="G20" s="66">
        <v>0.263158</v>
      </c>
      <c r="H20" s="43">
        <v>4</v>
      </c>
      <c r="I20" s="44">
        <v>57752.5</v>
      </c>
      <c r="J20" s="74">
        <v>0.25</v>
      </c>
      <c r="K20" s="44">
        <v>15</v>
      </c>
      <c r="L20" s="44">
        <v>53071.066666999999</v>
      </c>
      <c r="M20" s="66">
        <v>0.26666699999999999</v>
      </c>
      <c r="N20" s="43">
        <v>0</v>
      </c>
      <c r="O20" s="44">
        <v>0</v>
      </c>
      <c r="P20" s="74">
        <v>0</v>
      </c>
    </row>
    <row r="21" spans="1:16" ht="15" customHeight="1" x14ac:dyDescent="0.25">
      <c r="A21" s="102"/>
      <c r="B21" s="105"/>
      <c r="C21" s="84" t="s">
        <v>47</v>
      </c>
      <c r="D21" s="44">
        <v>89</v>
      </c>
      <c r="E21" s="53">
        <v>0.39206999999999997</v>
      </c>
      <c r="F21" s="44">
        <v>70552.483145999999</v>
      </c>
      <c r="G21" s="66">
        <v>8.9887999999999996E-2</v>
      </c>
      <c r="H21" s="43">
        <v>25</v>
      </c>
      <c r="I21" s="44">
        <v>82121.52</v>
      </c>
      <c r="J21" s="74">
        <v>0.04</v>
      </c>
      <c r="K21" s="44">
        <v>64</v>
      </c>
      <c r="L21" s="44">
        <v>66033.328125</v>
      </c>
      <c r="M21" s="66">
        <v>0.109375</v>
      </c>
      <c r="N21" s="43">
        <v>0</v>
      </c>
      <c r="O21" s="44">
        <v>0</v>
      </c>
      <c r="P21" s="74">
        <v>0</v>
      </c>
    </row>
    <row r="22" spans="1:16" ht="15" customHeight="1" x14ac:dyDescent="0.25">
      <c r="A22" s="102"/>
      <c r="B22" s="105"/>
      <c r="C22" s="84" t="s">
        <v>48</v>
      </c>
      <c r="D22" s="44">
        <v>272</v>
      </c>
      <c r="E22" s="53">
        <v>0.231293</v>
      </c>
      <c r="F22" s="44">
        <v>85700.569852999994</v>
      </c>
      <c r="G22" s="66">
        <v>0.15441199999999999</v>
      </c>
      <c r="H22" s="43">
        <v>115</v>
      </c>
      <c r="I22" s="44">
        <v>88969.913042999993</v>
      </c>
      <c r="J22" s="74">
        <v>0.165217</v>
      </c>
      <c r="K22" s="44">
        <v>157</v>
      </c>
      <c r="L22" s="44">
        <v>83305.828024999995</v>
      </c>
      <c r="M22" s="66">
        <v>0.14649699999999999</v>
      </c>
      <c r="N22" s="43">
        <v>0</v>
      </c>
      <c r="O22" s="44">
        <v>0</v>
      </c>
      <c r="P22" s="74">
        <v>0</v>
      </c>
    </row>
    <row r="23" spans="1:16" ht="15" customHeight="1" x14ac:dyDescent="0.25">
      <c r="A23" s="102"/>
      <c r="B23" s="105"/>
      <c r="C23" s="84" t="s">
        <v>49</v>
      </c>
      <c r="D23" s="44">
        <v>307</v>
      </c>
      <c r="E23" s="53">
        <v>0.13025</v>
      </c>
      <c r="F23" s="44">
        <v>91682.319218000004</v>
      </c>
      <c r="G23" s="66">
        <v>0.309446</v>
      </c>
      <c r="H23" s="43">
        <v>129</v>
      </c>
      <c r="I23" s="44">
        <v>96629.852713</v>
      </c>
      <c r="J23" s="74">
        <v>0.38759700000000002</v>
      </c>
      <c r="K23" s="44">
        <v>178</v>
      </c>
      <c r="L23" s="44">
        <v>88096.747191000002</v>
      </c>
      <c r="M23" s="66">
        <v>0.25280900000000001</v>
      </c>
      <c r="N23" s="43">
        <v>0</v>
      </c>
      <c r="O23" s="44">
        <v>0</v>
      </c>
      <c r="P23" s="74">
        <v>0</v>
      </c>
    </row>
    <row r="24" spans="1:16" ht="15" customHeight="1" x14ac:dyDescent="0.25">
      <c r="A24" s="102"/>
      <c r="B24" s="105"/>
      <c r="C24" s="84" t="s">
        <v>50</v>
      </c>
      <c r="D24" s="44">
        <v>220</v>
      </c>
      <c r="E24" s="53">
        <v>9.2282000000000003E-2</v>
      </c>
      <c r="F24" s="44">
        <v>106842.86818200001</v>
      </c>
      <c r="G24" s="66">
        <v>0.395455</v>
      </c>
      <c r="H24" s="43">
        <v>89</v>
      </c>
      <c r="I24" s="44">
        <v>111360.910112</v>
      </c>
      <c r="J24" s="74">
        <v>0.40449400000000002</v>
      </c>
      <c r="K24" s="44">
        <v>131</v>
      </c>
      <c r="L24" s="44">
        <v>103773.358779</v>
      </c>
      <c r="M24" s="66">
        <v>0.38931300000000002</v>
      </c>
      <c r="N24" s="43">
        <v>0</v>
      </c>
      <c r="O24" s="44">
        <v>0</v>
      </c>
      <c r="P24" s="74">
        <v>0</v>
      </c>
    </row>
    <row r="25" spans="1:16" ht="15" customHeight="1" x14ac:dyDescent="0.25">
      <c r="A25" s="102"/>
      <c r="B25" s="105"/>
      <c r="C25" s="84" t="s">
        <v>51</v>
      </c>
      <c r="D25" s="44">
        <v>181</v>
      </c>
      <c r="E25" s="53">
        <v>7.9107999999999998E-2</v>
      </c>
      <c r="F25" s="44">
        <v>108498.950276</v>
      </c>
      <c r="G25" s="66">
        <v>0.41436499999999998</v>
      </c>
      <c r="H25" s="43">
        <v>84</v>
      </c>
      <c r="I25" s="44">
        <v>119343.714286</v>
      </c>
      <c r="J25" s="74">
        <v>0.59523800000000004</v>
      </c>
      <c r="K25" s="44">
        <v>97</v>
      </c>
      <c r="L25" s="44">
        <v>99107.608246999996</v>
      </c>
      <c r="M25" s="66">
        <v>0.25773200000000002</v>
      </c>
      <c r="N25" s="43">
        <v>0</v>
      </c>
      <c r="O25" s="44">
        <v>0</v>
      </c>
      <c r="P25" s="74">
        <v>0</v>
      </c>
    </row>
    <row r="26" spans="1:16" s="3" customFormat="1" ht="15" customHeight="1" x14ac:dyDescent="0.25">
      <c r="A26" s="102"/>
      <c r="B26" s="105"/>
      <c r="C26" s="84" t="s">
        <v>52</v>
      </c>
      <c r="D26" s="35">
        <v>112</v>
      </c>
      <c r="E26" s="55">
        <v>5.5666E-2</v>
      </c>
      <c r="F26" s="35">
        <v>113801.767857</v>
      </c>
      <c r="G26" s="68">
        <v>0.48214299999999999</v>
      </c>
      <c r="H26" s="43">
        <v>42</v>
      </c>
      <c r="I26" s="44">
        <v>115680.714286</v>
      </c>
      <c r="J26" s="74">
        <v>0.45238099999999998</v>
      </c>
      <c r="K26" s="35">
        <v>70</v>
      </c>
      <c r="L26" s="35">
        <v>112674.4</v>
      </c>
      <c r="M26" s="68">
        <v>0.5</v>
      </c>
      <c r="N26" s="43">
        <v>0</v>
      </c>
      <c r="O26" s="44">
        <v>0</v>
      </c>
      <c r="P26" s="74">
        <v>0</v>
      </c>
    </row>
    <row r="27" spans="1:16" ht="15" customHeight="1" x14ac:dyDescent="0.25">
      <c r="A27" s="102"/>
      <c r="B27" s="105"/>
      <c r="C27" s="84" t="s">
        <v>53</v>
      </c>
      <c r="D27" s="44">
        <v>96</v>
      </c>
      <c r="E27" s="53">
        <v>6.1145999999999999E-2</v>
      </c>
      <c r="F27" s="44">
        <v>119630.5625</v>
      </c>
      <c r="G27" s="66">
        <v>0.53125</v>
      </c>
      <c r="H27" s="43">
        <v>34</v>
      </c>
      <c r="I27" s="44">
        <v>119739.38235299999</v>
      </c>
      <c r="J27" s="74">
        <v>0.52941199999999999</v>
      </c>
      <c r="K27" s="44">
        <v>62</v>
      </c>
      <c r="L27" s="44">
        <v>119570.887097</v>
      </c>
      <c r="M27" s="66">
        <v>0.53225800000000001</v>
      </c>
      <c r="N27" s="43">
        <v>0</v>
      </c>
      <c r="O27" s="44">
        <v>0</v>
      </c>
      <c r="P27" s="74">
        <v>0</v>
      </c>
    </row>
    <row r="28" spans="1:16" ht="15" customHeight="1" x14ac:dyDescent="0.25">
      <c r="A28" s="102"/>
      <c r="B28" s="105"/>
      <c r="C28" s="84" t="s">
        <v>54</v>
      </c>
      <c r="D28" s="44">
        <v>47</v>
      </c>
      <c r="E28" s="53">
        <v>3.5933E-2</v>
      </c>
      <c r="F28" s="44">
        <v>124146.468085</v>
      </c>
      <c r="G28" s="66">
        <v>0.25531900000000002</v>
      </c>
      <c r="H28" s="43">
        <v>16</v>
      </c>
      <c r="I28" s="44">
        <v>123910.6875</v>
      </c>
      <c r="J28" s="74">
        <v>0.1875</v>
      </c>
      <c r="K28" s="44">
        <v>31</v>
      </c>
      <c r="L28" s="44">
        <v>124268.16129</v>
      </c>
      <c r="M28" s="66">
        <v>0.290323</v>
      </c>
      <c r="N28" s="43">
        <v>0</v>
      </c>
      <c r="O28" s="44">
        <v>0</v>
      </c>
      <c r="P28" s="74">
        <v>0</v>
      </c>
    </row>
    <row r="29" spans="1:16" ht="15" customHeight="1" x14ac:dyDescent="0.25">
      <c r="A29" s="102"/>
      <c r="B29" s="105"/>
      <c r="C29" s="84" t="s">
        <v>55</v>
      </c>
      <c r="D29" s="44">
        <v>14</v>
      </c>
      <c r="E29" s="53">
        <v>1.4815E-2</v>
      </c>
      <c r="F29" s="44">
        <v>181567.571429</v>
      </c>
      <c r="G29" s="66">
        <v>0.85714299999999999</v>
      </c>
      <c r="H29" s="43">
        <v>6</v>
      </c>
      <c r="I29" s="44">
        <v>131167</v>
      </c>
      <c r="J29" s="74">
        <v>0.33333299999999999</v>
      </c>
      <c r="K29" s="44">
        <v>8</v>
      </c>
      <c r="L29" s="44">
        <v>219368</v>
      </c>
      <c r="M29" s="66">
        <v>1.25</v>
      </c>
      <c r="N29" s="43">
        <v>0</v>
      </c>
      <c r="O29" s="44">
        <v>0</v>
      </c>
      <c r="P29" s="74">
        <v>0</v>
      </c>
    </row>
    <row r="30" spans="1:16" s="3" customFormat="1" ht="15" customHeight="1" x14ac:dyDescent="0.25">
      <c r="A30" s="102"/>
      <c r="B30" s="105"/>
      <c r="C30" s="84" t="s">
        <v>56</v>
      </c>
      <c r="D30" s="35">
        <v>10</v>
      </c>
      <c r="E30" s="55">
        <v>7.3800000000000003E-3</v>
      </c>
      <c r="F30" s="35">
        <v>169904.6</v>
      </c>
      <c r="G30" s="68">
        <v>0.1</v>
      </c>
      <c r="H30" s="43">
        <v>8</v>
      </c>
      <c r="I30" s="44">
        <v>183325</v>
      </c>
      <c r="J30" s="74">
        <v>0.125</v>
      </c>
      <c r="K30" s="35">
        <v>2</v>
      </c>
      <c r="L30" s="35">
        <v>116223</v>
      </c>
      <c r="M30" s="68">
        <v>0</v>
      </c>
      <c r="N30" s="43">
        <v>0</v>
      </c>
      <c r="O30" s="44">
        <v>0</v>
      </c>
      <c r="P30" s="74">
        <v>0</v>
      </c>
    </row>
    <row r="31" spans="1:16" s="3" customFormat="1" ht="15" customHeight="1" x14ac:dyDescent="0.25">
      <c r="A31" s="103"/>
      <c r="B31" s="106"/>
      <c r="C31" s="85" t="s">
        <v>9</v>
      </c>
      <c r="D31" s="46">
        <v>1367</v>
      </c>
      <c r="E31" s="54">
        <v>8.7343000000000004E-2</v>
      </c>
      <c r="F31" s="46">
        <v>99643.908559000003</v>
      </c>
      <c r="G31" s="67">
        <v>0.32333600000000001</v>
      </c>
      <c r="H31" s="87">
        <v>552</v>
      </c>
      <c r="I31" s="46">
        <v>105222.344203</v>
      </c>
      <c r="J31" s="75">
        <v>0.362319</v>
      </c>
      <c r="K31" s="46">
        <v>815</v>
      </c>
      <c r="L31" s="46">
        <v>95865.630674999993</v>
      </c>
      <c r="M31" s="67">
        <v>0.296933</v>
      </c>
      <c r="N31" s="87">
        <v>0</v>
      </c>
      <c r="O31" s="46">
        <v>0</v>
      </c>
      <c r="P31" s="75">
        <v>0</v>
      </c>
    </row>
    <row r="32" spans="1:16" ht="15" customHeight="1" x14ac:dyDescent="0.25">
      <c r="A32" s="101">
        <v>3</v>
      </c>
      <c r="B32" s="104" t="s">
        <v>58</v>
      </c>
      <c r="C32" s="84" t="s">
        <v>46</v>
      </c>
      <c r="D32" s="44">
        <v>12</v>
      </c>
      <c r="E32" s="44">
        <v>0</v>
      </c>
      <c r="F32" s="44">
        <v>-197.06589600000001</v>
      </c>
      <c r="G32" s="66">
        <v>-2.2556E-2</v>
      </c>
      <c r="H32" s="43">
        <v>1</v>
      </c>
      <c r="I32" s="44">
        <v>15550.029773</v>
      </c>
      <c r="J32" s="74">
        <v>-8.3333000000000004E-2</v>
      </c>
      <c r="K32" s="44">
        <v>11</v>
      </c>
      <c r="L32" s="44">
        <v>-10221.051244</v>
      </c>
      <c r="M32" s="66">
        <v>1.6667000000000001E-2</v>
      </c>
      <c r="N32" s="43">
        <v>0</v>
      </c>
      <c r="O32" s="44">
        <v>0</v>
      </c>
      <c r="P32" s="74">
        <v>0</v>
      </c>
    </row>
    <row r="33" spans="1:16" ht="15" customHeight="1" x14ac:dyDescent="0.25">
      <c r="A33" s="102"/>
      <c r="B33" s="105"/>
      <c r="C33" s="84" t="s">
        <v>47</v>
      </c>
      <c r="D33" s="44">
        <v>33</v>
      </c>
      <c r="E33" s="44">
        <v>0</v>
      </c>
      <c r="F33" s="44">
        <v>14353.395522999999</v>
      </c>
      <c r="G33" s="66">
        <v>6.02E-4</v>
      </c>
      <c r="H33" s="43">
        <v>18</v>
      </c>
      <c r="I33" s="44">
        <v>20460.295115000001</v>
      </c>
      <c r="J33" s="74">
        <v>0.04</v>
      </c>
      <c r="K33" s="44">
        <v>15</v>
      </c>
      <c r="L33" s="44">
        <v>10614.545824999999</v>
      </c>
      <c r="M33" s="66">
        <v>7.3340000000000002E-3</v>
      </c>
      <c r="N33" s="43">
        <v>0</v>
      </c>
      <c r="O33" s="44">
        <v>0</v>
      </c>
      <c r="P33" s="74">
        <v>0</v>
      </c>
    </row>
    <row r="34" spans="1:16" ht="15" customHeight="1" x14ac:dyDescent="0.25">
      <c r="A34" s="102"/>
      <c r="B34" s="105"/>
      <c r="C34" s="84" t="s">
        <v>48</v>
      </c>
      <c r="D34" s="44">
        <v>117</v>
      </c>
      <c r="E34" s="44">
        <v>0</v>
      </c>
      <c r="F34" s="44">
        <v>7750.6837290000003</v>
      </c>
      <c r="G34" s="66">
        <v>-6.4943000000000001E-2</v>
      </c>
      <c r="H34" s="43">
        <v>77</v>
      </c>
      <c r="I34" s="44">
        <v>-18962.803241000001</v>
      </c>
      <c r="J34" s="74">
        <v>-0.28215099999999999</v>
      </c>
      <c r="K34" s="44">
        <v>40</v>
      </c>
      <c r="L34" s="44">
        <v>15093.955115999999</v>
      </c>
      <c r="M34" s="66">
        <v>1.1980000000000001E-3</v>
      </c>
      <c r="N34" s="43">
        <v>0</v>
      </c>
      <c r="O34" s="44">
        <v>0</v>
      </c>
      <c r="P34" s="74">
        <v>0</v>
      </c>
    </row>
    <row r="35" spans="1:16" ht="15" customHeight="1" x14ac:dyDescent="0.25">
      <c r="A35" s="102"/>
      <c r="B35" s="105"/>
      <c r="C35" s="84" t="s">
        <v>49</v>
      </c>
      <c r="D35" s="44">
        <v>64</v>
      </c>
      <c r="E35" s="44">
        <v>0</v>
      </c>
      <c r="F35" s="44">
        <v>-6650.6069879999995</v>
      </c>
      <c r="G35" s="66">
        <v>-0.102076</v>
      </c>
      <c r="H35" s="43">
        <v>69</v>
      </c>
      <c r="I35" s="44">
        <v>-32560.044782000001</v>
      </c>
      <c r="J35" s="74">
        <v>-0.17907000000000001</v>
      </c>
      <c r="K35" s="44">
        <v>-5</v>
      </c>
      <c r="L35" s="44">
        <v>-119.13924799999999</v>
      </c>
      <c r="M35" s="66">
        <v>-0.107847</v>
      </c>
      <c r="N35" s="43">
        <v>0</v>
      </c>
      <c r="O35" s="44">
        <v>0</v>
      </c>
      <c r="P35" s="74">
        <v>0</v>
      </c>
    </row>
    <row r="36" spans="1:16" ht="15" customHeight="1" x14ac:dyDescent="0.25">
      <c r="A36" s="102"/>
      <c r="B36" s="105"/>
      <c r="C36" s="84" t="s">
        <v>50</v>
      </c>
      <c r="D36" s="44">
        <v>18</v>
      </c>
      <c r="E36" s="44">
        <v>0</v>
      </c>
      <c r="F36" s="44">
        <v>5909.3049090000004</v>
      </c>
      <c r="G36" s="66">
        <v>-6.9891999999999996E-2</v>
      </c>
      <c r="H36" s="43">
        <v>42</v>
      </c>
      <c r="I36" s="44">
        <v>-11263.159318</v>
      </c>
      <c r="J36" s="74">
        <v>-8.4866999999999998E-2</v>
      </c>
      <c r="K36" s="44">
        <v>-24</v>
      </c>
      <c r="L36" s="44">
        <v>9416.9167269999998</v>
      </c>
      <c r="M36" s="66">
        <v>-6.8751999999999994E-2</v>
      </c>
      <c r="N36" s="43">
        <v>0</v>
      </c>
      <c r="O36" s="44">
        <v>0</v>
      </c>
      <c r="P36" s="74">
        <v>0</v>
      </c>
    </row>
    <row r="37" spans="1:16" ht="15" customHeight="1" x14ac:dyDescent="0.25">
      <c r="A37" s="102"/>
      <c r="B37" s="105"/>
      <c r="C37" s="84" t="s">
        <v>51</v>
      </c>
      <c r="D37" s="44">
        <v>32</v>
      </c>
      <c r="E37" s="44">
        <v>0</v>
      </c>
      <c r="F37" s="44">
        <v>-6482.7199579999997</v>
      </c>
      <c r="G37" s="66">
        <v>-0.182951</v>
      </c>
      <c r="H37" s="43">
        <v>51</v>
      </c>
      <c r="I37" s="44">
        <v>-28673.849815000001</v>
      </c>
      <c r="J37" s="74">
        <v>-0.31385299999999999</v>
      </c>
      <c r="K37" s="44">
        <v>-19</v>
      </c>
      <c r="L37" s="44">
        <v>-6475.919766</v>
      </c>
      <c r="M37" s="66">
        <v>-0.25088899999999997</v>
      </c>
      <c r="N37" s="43">
        <v>0</v>
      </c>
      <c r="O37" s="44">
        <v>0</v>
      </c>
      <c r="P37" s="74">
        <v>0</v>
      </c>
    </row>
    <row r="38" spans="1:16" s="3" customFormat="1" ht="15" customHeight="1" x14ac:dyDescent="0.25">
      <c r="A38" s="102"/>
      <c r="B38" s="105"/>
      <c r="C38" s="84" t="s">
        <v>52</v>
      </c>
      <c r="D38" s="35">
        <v>-13</v>
      </c>
      <c r="E38" s="35">
        <v>0</v>
      </c>
      <c r="F38" s="35">
        <v>-2425.3457269999999</v>
      </c>
      <c r="G38" s="68">
        <v>-0.18185699999999999</v>
      </c>
      <c r="H38" s="43">
        <v>14</v>
      </c>
      <c r="I38" s="44">
        <v>-4960.6000199999999</v>
      </c>
      <c r="J38" s="74">
        <v>-1.1905000000000001E-2</v>
      </c>
      <c r="K38" s="35">
        <v>-27</v>
      </c>
      <c r="L38" s="35">
        <v>-2278.5113139999999</v>
      </c>
      <c r="M38" s="68">
        <v>-0.22164900000000001</v>
      </c>
      <c r="N38" s="43">
        <v>0</v>
      </c>
      <c r="O38" s="44">
        <v>0</v>
      </c>
      <c r="P38" s="74">
        <v>0</v>
      </c>
    </row>
    <row r="39" spans="1:16" ht="15" customHeight="1" x14ac:dyDescent="0.25">
      <c r="A39" s="102"/>
      <c r="B39" s="105"/>
      <c r="C39" s="84" t="s">
        <v>53</v>
      </c>
      <c r="D39" s="44">
        <v>4</v>
      </c>
      <c r="E39" s="44">
        <v>0</v>
      </c>
      <c r="F39" s="44">
        <v>-5088.2460860000001</v>
      </c>
      <c r="G39" s="66">
        <v>-0.24048900000000001</v>
      </c>
      <c r="H39" s="43">
        <v>11</v>
      </c>
      <c r="I39" s="44">
        <v>-12295.067161999999</v>
      </c>
      <c r="J39" s="74">
        <v>7.6730000000000001E-3</v>
      </c>
      <c r="K39" s="44">
        <v>-7</v>
      </c>
      <c r="L39" s="44">
        <v>-2709.3745119999999</v>
      </c>
      <c r="M39" s="66">
        <v>-0.32281399999999999</v>
      </c>
      <c r="N39" s="43">
        <v>0</v>
      </c>
      <c r="O39" s="44">
        <v>0</v>
      </c>
      <c r="P39" s="74">
        <v>0</v>
      </c>
    </row>
    <row r="40" spans="1:16" ht="15" customHeight="1" x14ac:dyDescent="0.25">
      <c r="A40" s="102"/>
      <c r="B40" s="105"/>
      <c r="C40" s="84" t="s">
        <v>54</v>
      </c>
      <c r="D40" s="44">
        <v>-47</v>
      </c>
      <c r="E40" s="44">
        <v>0</v>
      </c>
      <c r="F40" s="44">
        <v>-24556.399298</v>
      </c>
      <c r="G40" s="66">
        <v>-0.55319099999999999</v>
      </c>
      <c r="H40" s="43">
        <v>-16</v>
      </c>
      <c r="I40" s="44">
        <v>-18464.942802000001</v>
      </c>
      <c r="J40" s="74">
        <v>-0.25</v>
      </c>
      <c r="K40" s="44">
        <v>-31</v>
      </c>
      <c r="L40" s="44">
        <v>-27700.376844999999</v>
      </c>
      <c r="M40" s="66">
        <v>-0.709677</v>
      </c>
      <c r="N40" s="43">
        <v>0</v>
      </c>
      <c r="O40" s="44">
        <v>0</v>
      </c>
      <c r="P40" s="74">
        <v>0</v>
      </c>
    </row>
    <row r="41" spans="1:16" ht="15" customHeight="1" x14ac:dyDescent="0.25">
      <c r="A41" s="102"/>
      <c r="B41" s="105"/>
      <c r="C41" s="84" t="s">
        <v>55</v>
      </c>
      <c r="D41" s="44">
        <v>-70</v>
      </c>
      <c r="E41" s="44">
        <v>0</v>
      </c>
      <c r="F41" s="44">
        <v>25289.532727000002</v>
      </c>
      <c r="G41" s="66">
        <v>0.22619</v>
      </c>
      <c r="H41" s="43">
        <v>-22</v>
      </c>
      <c r="I41" s="44">
        <v>-16773.206268999998</v>
      </c>
      <c r="J41" s="74">
        <v>0.119048</v>
      </c>
      <c r="K41" s="44">
        <v>-48</v>
      </c>
      <c r="L41" s="44">
        <v>58921.045081999997</v>
      </c>
      <c r="M41" s="66">
        <v>0.41071400000000002</v>
      </c>
      <c r="N41" s="43">
        <v>0</v>
      </c>
      <c r="O41" s="44">
        <v>0</v>
      </c>
      <c r="P41" s="74">
        <v>0</v>
      </c>
    </row>
    <row r="42" spans="1:16" s="3" customFormat="1" ht="15" customHeight="1" x14ac:dyDescent="0.25">
      <c r="A42" s="102"/>
      <c r="B42" s="105"/>
      <c r="C42" s="84" t="s">
        <v>56</v>
      </c>
      <c r="D42" s="35">
        <v>-93</v>
      </c>
      <c r="E42" s="35">
        <v>0</v>
      </c>
      <c r="F42" s="35">
        <v>2430.3313760000001</v>
      </c>
      <c r="G42" s="68">
        <v>-0.37572800000000001</v>
      </c>
      <c r="H42" s="43">
        <v>-32</v>
      </c>
      <c r="I42" s="44">
        <v>44891.590843999998</v>
      </c>
      <c r="J42" s="74">
        <v>7.4999999999999997E-2</v>
      </c>
      <c r="K42" s="35">
        <v>-61</v>
      </c>
      <c r="L42" s="35">
        <v>-69689.909555000006</v>
      </c>
      <c r="M42" s="68">
        <v>-0.74603200000000003</v>
      </c>
      <c r="N42" s="43">
        <v>0</v>
      </c>
      <c r="O42" s="44">
        <v>0</v>
      </c>
      <c r="P42" s="74">
        <v>0</v>
      </c>
    </row>
    <row r="43" spans="1:16" s="3" customFormat="1" ht="15" customHeight="1" x14ac:dyDescent="0.25">
      <c r="A43" s="103"/>
      <c r="B43" s="106"/>
      <c r="C43" s="85" t="s">
        <v>9</v>
      </c>
      <c r="D43" s="46">
        <v>57</v>
      </c>
      <c r="E43" s="46">
        <v>0</v>
      </c>
      <c r="F43" s="46">
        <v>-12861.969986</v>
      </c>
      <c r="G43" s="67">
        <v>-0.177428</v>
      </c>
      <c r="H43" s="87">
        <v>213</v>
      </c>
      <c r="I43" s="46">
        <v>-23713.984359999999</v>
      </c>
      <c r="J43" s="75">
        <v>-8.6058999999999997E-2</v>
      </c>
      <c r="K43" s="46">
        <v>-156</v>
      </c>
      <c r="L43" s="46">
        <v>-10903.973352999999</v>
      </c>
      <c r="M43" s="67">
        <v>-0.22212000000000001</v>
      </c>
      <c r="N43" s="87">
        <v>0</v>
      </c>
      <c r="O43" s="46">
        <v>0</v>
      </c>
      <c r="P43" s="75">
        <v>0</v>
      </c>
    </row>
    <row r="44" spans="1:16" ht="15" customHeight="1" x14ac:dyDescent="0.25">
      <c r="A44" s="101">
        <v>4</v>
      </c>
      <c r="B44" s="104" t="s">
        <v>59</v>
      </c>
      <c r="C44" s="84" t="s">
        <v>46</v>
      </c>
      <c r="D44" s="44">
        <v>1</v>
      </c>
      <c r="E44" s="53">
        <v>3.4483E-2</v>
      </c>
      <c r="F44" s="44">
        <v>102079</v>
      </c>
      <c r="G44" s="66">
        <v>1</v>
      </c>
      <c r="H44" s="43">
        <v>0</v>
      </c>
      <c r="I44" s="44">
        <v>0</v>
      </c>
      <c r="J44" s="74">
        <v>0</v>
      </c>
      <c r="K44" s="44">
        <v>1</v>
      </c>
      <c r="L44" s="44">
        <v>102079</v>
      </c>
      <c r="M44" s="66">
        <v>1</v>
      </c>
      <c r="N44" s="43">
        <v>0</v>
      </c>
      <c r="O44" s="44">
        <v>0</v>
      </c>
      <c r="P44" s="74">
        <v>0</v>
      </c>
    </row>
    <row r="45" spans="1:16" ht="15" customHeight="1" x14ac:dyDescent="0.25">
      <c r="A45" s="102"/>
      <c r="B45" s="105"/>
      <c r="C45" s="84" t="s">
        <v>47</v>
      </c>
      <c r="D45" s="44">
        <v>6</v>
      </c>
      <c r="E45" s="53">
        <v>2.6432000000000001E-2</v>
      </c>
      <c r="F45" s="44">
        <v>72692.5</v>
      </c>
      <c r="G45" s="66">
        <v>0.16666700000000001</v>
      </c>
      <c r="H45" s="43">
        <v>1</v>
      </c>
      <c r="I45" s="44">
        <v>72144</v>
      </c>
      <c r="J45" s="74">
        <v>0</v>
      </c>
      <c r="K45" s="44">
        <v>5</v>
      </c>
      <c r="L45" s="44">
        <v>72802.2</v>
      </c>
      <c r="M45" s="66">
        <v>0.2</v>
      </c>
      <c r="N45" s="43">
        <v>0</v>
      </c>
      <c r="O45" s="44">
        <v>0</v>
      </c>
      <c r="P45" s="74">
        <v>0</v>
      </c>
    </row>
    <row r="46" spans="1:16" ht="15" customHeight="1" x14ac:dyDescent="0.25">
      <c r="A46" s="102"/>
      <c r="B46" s="105"/>
      <c r="C46" s="84" t="s">
        <v>48</v>
      </c>
      <c r="D46" s="44">
        <v>73</v>
      </c>
      <c r="E46" s="53">
        <v>6.2074999999999998E-2</v>
      </c>
      <c r="F46" s="44">
        <v>97644.917807999998</v>
      </c>
      <c r="G46" s="66">
        <v>0.27397300000000002</v>
      </c>
      <c r="H46" s="43">
        <v>31</v>
      </c>
      <c r="I46" s="44">
        <v>99639.387096999999</v>
      </c>
      <c r="J46" s="74">
        <v>0.16128999999999999</v>
      </c>
      <c r="K46" s="44">
        <v>42</v>
      </c>
      <c r="L46" s="44">
        <v>96172.809523999997</v>
      </c>
      <c r="M46" s="66">
        <v>0.35714299999999999</v>
      </c>
      <c r="N46" s="43">
        <v>0</v>
      </c>
      <c r="O46" s="44">
        <v>0</v>
      </c>
      <c r="P46" s="74">
        <v>0</v>
      </c>
    </row>
    <row r="47" spans="1:16" ht="15" customHeight="1" x14ac:dyDescent="0.25">
      <c r="A47" s="102"/>
      <c r="B47" s="105"/>
      <c r="C47" s="84" t="s">
        <v>49</v>
      </c>
      <c r="D47" s="44">
        <v>179</v>
      </c>
      <c r="E47" s="53">
        <v>7.5943999999999998E-2</v>
      </c>
      <c r="F47" s="44">
        <v>105262.77095000001</v>
      </c>
      <c r="G47" s="66">
        <v>0.45810099999999998</v>
      </c>
      <c r="H47" s="43">
        <v>67</v>
      </c>
      <c r="I47" s="44">
        <v>110511.880597</v>
      </c>
      <c r="J47" s="74">
        <v>0.41791</v>
      </c>
      <c r="K47" s="44">
        <v>112</v>
      </c>
      <c r="L47" s="44">
        <v>102122.678571</v>
      </c>
      <c r="M47" s="66">
        <v>0.48214299999999999</v>
      </c>
      <c r="N47" s="43">
        <v>0</v>
      </c>
      <c r="O47" s="44">
        <v>0</v>
      </c>
      <c r="P47" s="74">
        <v>0</v>
      </c>
    </row>
    <row r="48" spans="1:16" ht="15" customHeight="1" x14ac:dyDescent="0.25">
      <c r="A48" s="102"/>
      <c r="B48" s="105"/>
      <c r="C48" s="84" t="s">
        <v>50</v>
      </c>
      <c r="D48" s="44">
        <v>175</v>
      </c>
      <c r="E48" s="53">
        <v>7.3405999999999999E-2</v>
      </c>
      <c r="F48" s="44">
        <v>128331.32571400001</v>
      </c>
      <c r="G48" s="66">
        <v>0.73714299999999999</v>
      </c>
      <c r="H48" s="43">
        <v>66</v>
      </c>
      <c r="I48" s="44">
        <v>138443.378788</v>
      </c>
      <c r="J48" s="74">
        <v>0.81818199999999996</v>
      </c>
      <c r="K48" s="44">
        <v>109</v>
      </c>
      <c r="L48" s="44">
        <v>122208.431193</v>
      </c>
      <c r="M48" s="66">
        <v>0.68807300000000005</v>
      </c>
      <c r="N48" s="43">
        <v>0</v>
      </c>
      <c r="O48" s="44">
        <v>0</v>
      </c>
      <c r="P48" s="74">
        <v>0</v>
      </c>
    </row>
    <row r="49" spans="1:16" ht="15" customHeight="1" x14ac:dyDescent="0.25">
      <c r="A49" s="102"/>
      <c r="B49" s="105"/>
      <c r="C49" s="84" t="s">
        <v>51</v>
      </c>
      <c r="D49" s="44">
        <v>218</v>
      </c>
      <c r="E49" s="53">
        <v>9.5280000000000004E-2</v>
      </c>
      <c r="F49" s="44">
        <v>141128.94954100001</v>
      </c>
      <c r="G49" s="66">
        <v>1.0183489999999999</v>
      </c>
      <c r="H49" s="43">
        <v>76</v>
      </c>
      <c r="I49" s="44">
        <v>143662.76315799999</v>
      </c>
      <c r="J49" s="74">
        <v>0.894737</v>
      </c>
      <c r="K49" s="44">
        <v>142</v>
      </c>
      <c r="L49" s="44">
        <v>139772.823944</v>
      </c>
      <c r="M49" s="66">
        <v>1.0845070000000001</v>
      </c>
      <c r="N49" s="43">
        <v>0</v>
      </c>
      <c r="O49" s="44">
        <v>0</v>
      </c>
      <c r="P49" s="74">
        <v>0</v>
      </c>
    </row>
    <row r="50" spans="1:16" s="3" customFormat="1" ht="15" customHeight="1" x14ac:dyDescent="0.25">
      <c r="A50" s="102"/>
      <c r="B50" s="105"/>
      <c r="C50" s="84" t="s">
        <v>52</v>
      </c>
      <c r="D50" s="35">
        <v>139</v>
      </c>
      <c r="E50" s="55">
        <v>6.9084999999999994E-2</v>
      </c>
      <c r="F50" s="35">
        <v>143536.323741</v>
      </c>
      <c r="G50" s="68">
        <v>1.0863309999999999</v>
      </c>
      <c r="H50" s="43">
        <v>45</v>
      </c>
      <c r="I50" s="44">
        <v>145423.93333299999</v>
      </c>
      <c r="J50" s="74">
        <v>0.95555599999999996</v>
      </c>
      <c r="K50" s="35">
        <v>94</v>
      </c>
      <c r="L50" s="35">
        <v>142632.68085100001</v>
      </c>
      <c r="M50" s="68">
        <v>1.148936</v>
      </c>
      <c r="N50" s="43">
        <v>0</v>
      </c>
      <c r="O50" s="44">
        <v>0</v>
      </c>
      <c r="P50" s="74">
        <v>0</v>
      </c>
    </row>
    <row r="51" spans="1:16" ht="15" customHeight="1" x14ac:dyDescent="0.25">
      <c r="A51" s="102"/>
      <c r="B51" s="105"/>
      <c r="C51" s="84" t="s">
        <v>53</v>
      </c>
      <c r="D51" s="44">
        <v>128</v>
      </c>
      <c r="E51" s="53">
        <v>8.1529000000000004E-2</v>
      </c>
      <c r="F51" s="44">
        <v>143401.5</v>
      </c>
      <c r="G51" s="66">
        <v>1.046875</v>
      </c>
      <c r="H51" s="43">
        <v>37</v>
      </c>
      <c r="I51" s="44">
        <v>135521.783784</v>
      </c>
      <c r="J51" s="74">
        <v>0.62162200000000001</v>
      </c>
      <c r="K51" s="44">
        <v>91</v>
      </c>
      <c r="L51" s="44">
        <v>146605.34065900001</v>
      </c>
      <c r="M51" s="66">
        <v>1.2197800000000001</v>
      </c>
      <c r="N51" s="43">
        <v>0</v>
      </c>
      <c r="O51" s="44">
        <v>0</v>
      </c>
      <c r="P51" s="74">
        <v>0</v>
      </c>
    </row>
    <row r="52" spans="1:16" ht="15" customHeight="1" x14ac:dyDescent="0.25">
      <c r="A52" s="102"/>
      <c r="B52" s="105"/>
      <c r="C52" s="84" t="s">
        <v>54</v>
      </c>
      <c r="D52" s="44">
        <v>55</v>
      </c>
      <c r="E52" s="53">
        <v>4.2049000000000003E-2</v>
      </c>
      <c r="F52" s="44">
        <v>160917.87272700001</v>
      </c>
      <c r="G52" s="66">
        <v>0.836364</v>
      </c>
      <c r="H52" s="43">
        <v>17</v>
      </c>
      <c r="I52" s="44">
        <v>145282</v>
      </c>
      <c r="J52" s="74">
        <v>0.52941199999999999</v>
      </c>
      <c r="K52" s="44">
        <v>38</v>
      </c>
      <c r="L52" s="44">
        <v>167912.86842099999</v>
      </c>
      <c r="M52" s="66">
        <v>0.97368399999999999</v>
      </c>
      <c r="N52" s="43">
        <v>0</v>
      </c>
      <c r="O52" s="44">
        <v>0</v>
      </c>
      <c r="P52" s="74">
        <v>0</v>
      </c>
    </row>
    <row r="53" spans="1:16" ht="15" customHeight="1" x14ac:dyDescent="0.25">
      <c r="A53" s="102"/>
      <c r="B53" s="105"/>
      <c r="C53" s="84" t="s">
        <v>55</v>
      </c>
      <c r="D53" s="44">
        <v>21</v>
      </c>
      <c r="E53" s="53">
        <v>2.2221999999999999E-2</v>
      </c>
      <c r="F53" s="44">
        <v>153551.285714</v>
      </c>
      <c r="G53" s="66">
        <v>0.57142899999999996</v>
      </c>
      <c r="H53" s="43">
        <v>7</v>
      </c>
      <c r="I53" s="44">
        <v>138428.285714</v>
      </c>
      <c r="J53" s="74">
        <v>0.28571400000000002</v>
      </c>
      <c r="K53" s="44">
        <v>14</v>
      </c>
      <c r="L53" s="44">
        <v>161112.785714</v>
      </c>
      <c r="M53" s="66">
        <v>0.71428599999999998</v>
      </c>
      <c r="N53" s="43">
        <v>0</v>
      </c>
      <c r="O53" s="44">
        <v>0</v>
      </c>
      <c r="P53" s="74">
        <v>0</v>
      </c>
    </row>
    <row r="54" spans="1:16" s="3" customFormat="1" ht="15" customHeight="1" x14ac:dyDescent="0.25">
      <c r="A54" s="102"/>
      <c r="B54" s="105"/>
      <c r="C54" s="84" t="s">
        <v>56</v>
      </c>
      <c r="D54" s="35">
        <v>2</v>
      </c>
      <c r="E54" s="55">
        <v>1.4760000000000001E-3</v>
      </c>
      <c r="F54" s="35">
        <v>157309</v>
      </c>
      <c r="G54" s="68">
        <v>0</v>
      </c>
      <c r="H54" s="43">
        <v>1</v>
      </c>
      <c r="I54" s="44">
        <v>163745</v>
      </c>
      <c r="J54" s="74">
        <v>0</v>
      </c>
      <c r="K54" s="35">
        <v>1</v>
      </c>
      <c r="L54" s="35">
        <v>150873</v>
      </c>
      <c r="M54" s="68">
        <v>0</v>
      </c>
      <c r="N54" s="43">
        <v>0</v>
      </c>
      <c r="O54" s="44">
        <v>0</v>
      </c>
      <c r="P54" s="74">
        <v>0</v>
      </c>
    </row>
    <row r="55" spans="1:16" s="3" customFormat="1" ht="15" customHeight="1" x14ac:dyDescent="0.25">
      <c r="A55" s="103"/>
      <c r="B55" s="106"/>
      <c r="C55" s="85" t="s">
        <v>9</v>
      </c>
      <c r="D55" s="46">
        <v>997</v>
      </c>
      <c r="E55" s="54">
        <v>6.3701999999999995E-2</v>
      </c>
      <c r="F55" s="46">
        <v>130821.52557699999</v>
      </c>
      <c r="G55" s="67">
        <v>0.80040100000000003</v>
      </c>
      <c r="H55" s="87">
        <v>348</v>
      </c>
      <c r="I55" s="46">
        <v>131556.936782</v>
      </c>
      <c r="J55" s="75">
        <v>0.66666700000000001</v>
      </c>
      <c r="K55" s="46">
        <v>649</v>
      </c>
      <c r="L55" s="46">
        <v>130427.19106300001</v>
      </c>
      <c r="M55" s="67">
        <v>0.87211099999999997</v>
      </c>
      <c r="N55" s="87">
        <v>0</v>
      </c>
      <c r="O55" s="46">
        <v>0</v>
      </c>
      <c r="P55" s="75">
        <v>0</v>
      </c>
    </row>
    <row r="56" spans="1:16" ht="15" customHeight="1" x14ac:dyDescent="0.25">
      <c r="A56" s="101">
        <v>5</v>
      </c>
      <c r="B56" s="104" t="s">
        <v>60</v>
      </c>
      <c r="C56" s="84" t="s">
        <v>46</v>
      </c>
      <c r="D56" s="44">
        <v>29</v>
      </c>
      <c r="E56" s="53">
        <v>1</v>
      </c>
      <c r="F56" s="44">
        <v>53757.965516999997</v>
      </c>
      <c r="G56" s="66">
        <v>0.275862</v>
      </c>
      <c r="H56" s="43">
        <v>7</v>
      </c>
      <c r="I56" s="44">
        <v>45386.142856999999</v>
      </c>
      <c r="J56" s="74">
        <v>0.14285700000000001</v>
      </c>
      <c r="K56" s="44">
        <v>22</v>
      </c>
      <c r="L56" s="44">
        <v>56421.727272999997</v>
      </c>
      <c r="M56" s="66">
        <v>0.31818200000000002</v>
      </c>
      <c r="N56" s="43">
        <v>0</v>
      </c>
      <c r="O56" s="44">
        <v>0</v>
      </c>
      <c r="P56" s="74">
        <v>0</v>
      </c>
    </row>
    <row r="57" spans="1:16" ht="15" customHeight="1" x14ac:dyDescent="0.25">
      <c r="A57" s="102"/>
      <c r="B57" s="105"/>
      <c r="C57" s="84" t="s">
        <v>47</v>
      </c>
      <c r="D57" s="44">
        <v>227</v>
      </c>
      <c r="E57" s="53">
        <v>1</v>
      </c>
      <c r="F57" s="44">
        <v>63566.863436</v>
      </c>
      <c r="G57" s="66">
        <v>7.0485000000000006E-2</v>
      </c>
      <c r="H57" s="43">
        <v>49</v>
      </c>
      <c r="I57" s="44">
        <v>80160.142856999999</v>
      </c>
      <c r="J57" s="74">
        <v>8.1632999999999997E-2</v>
      </c>
      <c r="K57" s="44">
        <v>178</v>
      </c>
      <c r="L57" s="44">
        <v>58999.050561999997</v>
      </c>
      <c r="M57" s="66">
        <v>6.7416000000000004E-2</v>
      </c>
      <c r="N57" s="43">
        <v>0</v>
      </c>
      <c r="O57" s="44">
        <v>0</v>
      </c>
      <c r="P57" s="74">
        <v>0</v>
      </c>
    </row>
    <row r="58" spans="1:16" ht="15" customHeight="1" x14ac:dyDescent="0.25">
      <c r="A58" s="102"/>
      <c r="B58" s="105"/>
      <c r="C58" s="84" t="s">
        <v>48</v>
      </c>
      <c r="D58" s="44">
        <v>1176</v>
      </c>
      <c r="E58" s="53">
        <v>1</v>
      </c>
      <c r="F58" s="44">
        <v>81623.546768999993</v>
      </c>
      <c r="G58" s="66">
        <v>0.162415</v>
      </c>
      <c r="H58" s="43">
        <v>367</v>
      </c>
      <c r="I58" s="44">
        <v>94199.130789999996</v>
      </c>
      <c r="J58" s="74">
        <v>0.16076299999999999</v>
      </c>
      <c r="K58" s="44">
        <v>809</v>
      </c>
      <c r="L58" s="44">
        <v>75918.677379000001</v>
      </c>
      <c r="M58" s="66">
        <v>0.163164</v>
      </c>
      <c r="N58" s="43">
        <v>0</v>
      </c>
      <c r="O58" s="44">
        <v>0</v>
      </c>
      <c r="P58" s="74">
        <v>0</v>
      </c>
    </row>
    <row r="59" spans="1:16" ht="15" customHeight="1" x14ac:dyDescent="0.25">
      <c r="A59" s="102"/>
      <c r="B59" s="105"/>
      <c r="C59" s="84" t="s">
        <v>49</v>
      </c>
      <c r="D59" s="44">
        <v>2357</v>
      </c>
      <c r="E59" s="53">
        <v>1</v>
      </c>
      <c r="F59" s="44">
        <v>94894.915995000003</v>
      </c>
      <c r="G59" s="66">
        <v>0.31311</v>
      </c>
      <c r="H59" s="43">
        <v>746</v>
      </c>
      <c r="I59" s="44">
        <v>110843.13404800001</v>
      </c>
      <c r="J59" s="74">
        <v>0.34450399999999998</v>
      </c>
      <c r="K59" s="44">
        <v>1611</v>
      </c>
      <c r="L59" s="44">
        <v>87509.831781999994</v>
      </c>
      <c r="M59" s="66">
        <v>0.298572</v>
      </c>
      <c r="N59" s="43">
        <v>0</v>
      </c>
      <c r="O59" s="44">
        <v>0</v>
      </c>
      <c r="P59" s="74">
        <v>0</v>
      </c>
    </row>
    <row r="60" spans="1:16" ht="15" customHeight="1" x14ac:dyDescent="0.25">
      <c r="A60" s="102"/>
      <c r="B60" s="105"/>
      <c r="C60" s="84" t="s">
        <v>50</v>
      </c>
      <c r="D60" s="44">
        <v>2384</v>
      </c>
      <c r="E60" s="53">
        <v>1</v>
      </c>
      <c r="F60" s="44">
        <v>116299.75629200001</v>
      </c>
      <c r="G60" s="66">
        <v>0.56543600000000005</v>
      </c>
      <c r="H60" s="43">
        <v>730</v>
      </c>
      <c r="I60" s="44">
        <v>133490.21095899999</v>
      </c>
      <c r="J60" s="74">
        <v>0.51917800000000003</v>
      </c>
      <c r="K60" s="44">
        <v>1654</v>
      </c>
      <c r="L60" s="44">
        <v>108712.67533300001</v>
      </c>
      <c r="M60" s="66">
        <v>0.58585200000000004</v>
      </c>
      <c r="N60" s="43">
        <v>0</v>
      </c>
      <c r="O60" s="44">
        <v>0</v>
      </c>
      <c r="P60" s="74">
        <v>0</v>
      </c>
    </row>
    <row r="61" spans="1:16" ht="15" customHeight="1" x14ac:dyDescent="0.25">
      <c r="A61" s="102"/>
      <c r="B61" s="105"/>
      <c r="C61" s="84" t="s">
        <v>51</v>
      </c>
      <c r="D61" s="44">
        <v>2288</v>
      </c>
      <c r="E61" s="53">
        <v>1</v>
      </c>
      <c r="F61" s="44">
        <v>130913.087413</v>
      </c>
      <c r="G61" s="66">
        <v>0.80594399999999999</v>
      </c>
      <c r="H61" s="43">
        <v>747</v>
      </c>
      <c r="I61" s="44">
        <v>141431.829987</v>
      </c>
      <c r="J61" s="74">
        <v>0.676037</v>
      </c>
      <c r="K61" s="44">
        <v>1541</v>
      </c>
      <c r="L61" s="44">
        <v>125814.125243</v>
      </c>
      <c r="M61" s="66">
        <v>0.86891600000000002</v>
      </c>
      <c r="N61" s="43">
        <v>0</v>
      </c>
      <c r="O61" s="44">
        <v>0</v>
      </c>
      <c r="P61" s="74">
        <v>0</v>
      </c>
    </row>
    <row r="62" spans="1:16" s="3" customFormat="1" ht="15" customHeight="1" x14ac:dyDescent="0.25">
      <c r="A62" s="102"/>
      <c r="B62" s="105"/>
      <c r="C62" s="84" t="s">
        <v>52</v>
      </c>
      <c r="D62" s="35">
        <v>2012</v>
      </c>
      <c r="E62" s="55">
        <v>1</v>
      </c>
      <c r="F62" s="35">
        <v>139691.99602399999</v>
      </c>
      <c r="G62" s="68">
        <v>0.92296199999999995</v>
      </c>
      <c r="H62" s="43">
        <v>655</v>
      </c>
      <c r="I62" s="44">
        <v>140405.01221399999</v>
      </c>
      <c r="J62" s="74">
        <v>0.63969500000000001</v>
      </c>
      <c r="K62" s="35">
        <v>1357</v>
      </c>
      <c r="L62" s="35">
        <v>139347.83566700001</v>
      </c>
      <c r="M62" s="68">
        <v>1.05969</v>
      </c>
      <c r="N62" s="43">
        <v>0</v>
      </c>
      <c r="O62" s="44">
        <v>0</v>
      </c>
      <c r="P62" s="74">
        <v>0</v>
      </c>
    </row>
    <row r="63" spans="1:16" ht="15" customHeight="1" x14ac:dyDescent="0.25">
      <c r="A63" s="102"/>
      <c r="B63" s="105"/>
      <c r="C63" s="84" t="s">
        <v>53</v>
      </c>
      <c r="D63" s="44">
        <v>1570</v>
      </c>
      <c r="E63" s="53">
        <v>1</v>
      </c>
      <c r="F63" s="44">
        <v>144261.650318</v>
      </c>
      <c r="G63" s="66">
        <v>0.94458600000000004</v>
      </c>
      <c r="H63" s="43">
        <v>490</v>
      </c>
      <c r="I63" s="44">
        <v>145485.391837</v>
      </c>
      <c r="J63" s="74">
        <v>0.62244900000000003</v>
      </c>
      <c r="K63" s="44">
        <v>1080</v>
      </c>
      <c r="L63" s="44">
        <v>143706.434259</v>
      </c>
      <c r="M63" s="66">
        <v>1.090741</v>
      </c>
      <c r="N63" s="43">
        <v>0</v>
      </c>
      <c r="O63" s="44">
        <v>0</v>
      </c>
      <c r="P63" s="74">
        <v>0</v>
      </c>
    </row>
    <row r="64" spans="1:16" ht="15" customHeight="1" x14ac:dyDescent="0.25">
      <c r="A64" s="102"/>
      <c r="B64" s="105"/>
      <c r="C64" s="84" t="s">
        <v>54</v>
      </c>
      <c r="D64" s="44">
        <v>1308</v>
      </c>
      <c r="E64" s="53">
        <v>1</v>
      </c>
      <c r="F64" s="44">
        <v>152537.36467899999</v>
      </c>
      <c r="G64" s="66">
        <v>0.84480100000000002</v>
      </c>
      <c r="H64" s="43">
        <v>456</v>
      </c>
      <c r="I64" s="44">
        <v>149503.54386000001</v>
      </c>
      <c r="J64" s="74">
        <v>0.47368399999999999</v>
      </c>
      <c r="K64" s="44">
        <v>852</v>
      </c>
      <c r="L64" s="44">
        <v>154161.09976499999</v>
      </c>
      <c r="M64" s="66">
        <v>1.0434270000000001</v>
      </c>
      <c r="N64" s="43">
        <v>0</v>
      </c>
      <c r="O64" s="44">
        <v>0</v>
      </c>
      <c r="P64" s="74">
        <v>0</v>
      </c>
    </row>
    <row r="65" spans="1:16" ht="15" customHeight="1" x14ac:dyDescent="0.25">
      <c r="A65" s="102"/>
      <c r="B65" s="105"/>
      <c r="C65" s="84" t="s">
        <v>55</v>
      </c>
      <c r="D65" s="44">
        <v>945</v>
      </c>
      <c r="E65" s="53">
        <v>1</v>
      </c>
      <c r="F65" s="44">
        <v>155553.64973500001</v>
      </c>
      <c r="G65" s="66">
        <v>0.66984100000000002</v>
      </c>
      <c r="H65" s="43">
        <v>352</v>
      </c>
      <c r="I65" s="44">
        <v>145965.90056800001</v>
      </c>
      <c r="J65" s="74">
        <v>0.289773</v>
      </c>
      <c r="K65" s="44">
        <v>593</v>
      </c>
      <c r="L65" s="44">
        <v>161244.86003400001</v>
      </c>
      <c r="M65" s="66">
        <v>0.89544699999999999</v>
      </c>
      <c r="N65" s="43">
        <v>0</v>
      </c>
      <c r="O65" s="44">
        <v>0</v>
      </c>
      <c r="P65" s="74">
        <v>0</v>
      </c>
    </row>
    <row r="66" spans="1:16" s="3" customFormat="1" ht="15" customHeight="1" x14ac:dyDescent="0.25">
      <c r="A66" s="102"/>
      <c r="B66" s="105"/>
      <c r="C66" s="84" t="s">
        <v>56</v>
      </c>
      <c r="D66" s="35">
        <v>1355</v>
      </c>
      <c r="E66" s="55">
        <v>1</v>
      </c>
      <c r="F66" s="35">
        <v>174895.94538700001</v>
      </c>
      <c r="G66" s="68">
        <v>0.41844999999999999</v>
      </c>
      <c r="H66" s="43">
        <v>554</v>
      </c>
      <c r="I66" s="44">
        <v>153501.833935</v>
      </c>
      <c r="J66" s="74">
        <v>0.140794</v>
      </c>
      <c r="K66" s="35">
        <v>801</v>
      </c>
      <c r="L66" s="35">
        <v>189692.871411</v>
      </c>
      <c r="M66" s="68">
        <v>0.610487</v>
      </c>
      <c r="N66" s="43">
        <v>0</v>
      </c>
      <c r="O66" s="44">
        <v>0</v>
      </c>
      <c r="P66" s="74">
        <v>0</v>
      </c>
    </row>
    <row r="67" spans="1:16" s="3" customFormat="1" ht="15" customHeight="1" x14ac:dyDescent="0.25">
      <c r="A67" s="103"/>
      <c r="B67" s="106"/>
      <c r="C67" s="85" t="s">
        <v>9</v>
      </c>
      <c r="D67" s="46">
        <v>15651</v>
      </c>
      <c r="E67" s="54">
        <v>1</v>
      </c>
      <c r="F67" s="46">
        <v>128010.043767</v>
      </c>
      <c r="G67" s="67">
        <v>0.62551900000000005</v>
      </c>
      <c r="H67" s="87">
        <v>5153</v>
      </c>
      <c r="I67" s="46">
        <v>134377.99223800001</v>
      </c>
      <c r="J67" s="75">
        <v>0.45119300000000001</v>
      </c>
      <c r="K67" s="46">
        <v>10498</v>
      </c>
      <c r="L67" s="46">
        <v>124884.301867</v>
      </c>
      <c r="M67" s="67">
        <v>0.71108800000000005</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550" priority="30" operator="notEqual">
      <formula>H8+K8+N8</formula>
    </cfRule>
  </conditionalFormatting>
  <conditionalFormatting sqref="D20:D30">
    <cfRule type="cellIs" dxfId="549" priority="29" operator="notEqual">
      <formula>H20+K20+N20</formula>
    </cfRule>
  </conditionalFormatting>
  <conditionalFormatting sqref="D32:D42">
    <cfRule type="cellIs" dxfId="548" priority="28" operator="notEqual">
      <formula>H32+K32+N32</formula>
    </cfRule>
  </conditionalFormatting>
  <conditionalFormatting sqref="D44:D54">
    <cfRule type="cellIs" dxfId="547" priority="27" operator="notEqual">
      <formula>H44+K44+N44</formula>
    </cfRule>
  </conditionalFormatting>
  <conditionalFormatting sqref="D56:D66">
    <cfRule type="cellIs" dxfId="546" priority="26" operator="notEqual">
      <formula>H56+K56+N56</formula>
    </cfRule>
  </conditionalFormatting>
  <conditionalFormatting sqref="D19">
    <cfRule type="cellIs" dxfId="545" priority="25" operator="notEqual">
      <formula>SUM(D8:D18)</formula>
    </cfRule>
  </conditionalFormatting>
  <conditionalFormatting sqref="D31">
    <cfRule type="cellIs" dxfId="544" priority="24" operator="notEqual">
      <formula>H31+K31+N31</formula>
    </cfRule>
  </conditionalFormatting>
  <conditionalFormatting sqref="D31">
    <cfRule type="cellIs" dxfId="543" priority="23" operator="notEqual">
      <formula>SUM(D20:D30)</formula>
    </cfRule>
  </conditionalFormatting>
  <conditionalFormatting sqref="D43">
    <cfRule type="cellIs" dxfId="542" priority="22" operator="notEqual">
      <formula>H43+K43+N43</formula>
    </cfRule>
  </conditionalFormatting>
  <conditionalFormatting sqref="D43">
    <cfRule type="cellIs" dxfId="541" priority="21" operator="notEqual">
      <formula>SUM(D32:D42)</formula>
    </cfRule>
  </conditionalFormatting>
  <conditionalFormatting sqref="D55">
    <cfRule type="cellIs" dxfId="540" priority="20" operator="notEqual">
      <formula>H55+K55+N55</formula>
    </cfRule>
  </conditionalFormatting>
  <conditionalFormatting sqref="D55">
    <cfRule type="cellIs" dxfId="539" priority="19" operator="notEqual">
      <formula>SUM(D44:D54)</formula>
    </cfRule>
  </conditionalFormatting>
  <conditionalFormatting sqref="D67">
    <cfRule type="cellIs" dxfId="538" priority="18" operator="notEqual">
      <formula>H67+K67+N67</formula>
    </cfRule>
  </conditionalFormatting>
  <conditionalFormatting sqref="D67">
    <cfRule type="cellIs" dxfId="537" priority="17" operator="notEqual">
      <formula>SUM(D56:D66)</formula>
    </cfRule>
  </conditionalFormatting>
  <conditionalFormatting sqref="H19">
    <cfRule type="cellIs" dxfId="536" priority="16" operator="notEqual">
      <formula>SUM(H8:H18)</formula>
    </cfRule>
  </conditionalFormatting>
  <conditionalFormatting sqref="K19">
    <cfRule type="cellIs" dxfId="535" priority="15" operator="notEqual">
      <formula>SUM(K8:K18)</formula>
    </cfRule>
  </conditionalFormatting>
  <conditionalFormatting sqref="N19">
    <cfRule type="cellIs" dxfId="534" priority="14" operator="notEqual">
      <formula>SUM(N8:N18)</formula>
    </cfRule>
  </conditionalFormatting>
  <conditionalFormatting sqref="H31">
    <cfRule type="cellIs" dxfId="533" priority="13" operator="notEqual">
      <formula>SUM(H20:H30)</formula>
    </cfRule>
  </conditionalFormatting>
  <conditionalFormatting sqref="K31">
    <cfRule type="cellIs" dxfId="532" priority="12" operator="notEqual">
      <formula>SUM(K20:K30)</formula>
    </cfRule>
  </conditionalFormatting>
  <conditionalFormatting sqref="N31">
    <cfRule type="cellIs" dxfId="531" priority="11" operator="notEqual">
      <formula>SUM(N20:N30)</formula>
    </cfRule>
  </conditionalFormatting>
  <conditionalFormatting sqref="H43">
    <cfRule type="cellIs" dxfId="530" priority="10" operator="notEqual">
      <formula>SUM(H32:H42)</formula>
    </cfRule>
  </conditionalFormatting>
  <conditionalFormatting sqref="K43">
    <cfRule type="cellIs" dxfId="529" priority="9" operator="notEqual">
      <formula>SUM(K32:K42)</formula>
    </cfRule>
  </conditionalFormatting>
  <conditionalFormatting sqref="N43">
    <cfRule type="cellIs" dxfId="528" priority="8" operator="notEqual">
      <formula>SUM(N32:N42)</formula>
    </cfRule>
  </conditionalFormatting>
  <conditionalFormatting sqref="H55">
    <cfRule type="cellIs" dxfId="527" priority="7" operator="notEqual">
      <formula>SUM(H44:H54)</formula>
    </cfRule>
  </conditionalFormatting>
  <conditionalFormatting sqref="K55">
    <cfRule type="cellIs" dxfId="526" priority="6" operator="notEqual">
      <formula>SUM(K44:K54)</formula>
    </cfRule>
  </conditionalFormatting>
  <conditionalFormatting sqref="N55">
    <cfRule type="cellIs" dxfId="525" priority="5" operator="notEqual">
      <formula>SUM(N44:N54)</formula>
    </cfRule>
  </conditionalFormatting>
  <conditionalFormatting sqref="H67">
    <cfRule type="cellIs" dxfId="524" priority="4" operator="notEqual">
      <formula>SUM(H56:H66)</formula>
    </cfRule>
  </conditionalFormatting>
  <conditionalFormatting sqref="K67">
    <cfRule type="cellIs" dxfId="523" priority="3" operator="notEqual">
      <formula>SUM(K56:K66)</formula>
    </cfRule>
  </conditionalFormatting>
  <conditionalFormatting sqref="N67">
    <cfRule type="cellIs" dxfId="522" priority="2" operator="notEqual">
      <formula>SUM(N56:N66)</formula>
    </cfRule>
  </conditionalFormatting>
  <conditionalFormatting sqref="D32:D43">
    <cfRule type="cellIs" dxfId="5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62</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12</v>
      </c>
      <c r="E8" s="53">
        <v>0.17647099999999999</v>
      </c>
      <c r="F8" s="44">
        <v>65606.355742</v>
      </c>
      <c r="G8" s="66">
        <v>0.33333299999999999</v>
      </c>
      <c r="H8" s="43">
        <v>3</v>
      </c>
      <c r="I8" s="44">
        <v>75779.328450000001</v>
      </c>
      <c r="J8" s="74">
        <v>0</v>
      </c>
      <c r="K8" s="44">
        <v>9</v>
      </c>
      <c r="L8" s="44">
        <v>62215.364839000002</v>
      </c>
      <c r="M8" s="66">
        <v>0.44444400000000001</v>
      </c>
      <c r="N8" s="43">
        <v>0</v>
      </c>
      <c r="O8" s="44">
        <v>0</v>
      </c>
      <c r="P8" s="74">
        <v>0</v>
      </c>
    </row>
    <row r="9" spans="1:16" ht="15" customHeight="1" x14ac:dyDescent="0.25">
      <c r="A9" s="102"/>
      <c r="B9" s="105"/>
      <c r="C9" s="84" t="s">
        <v>47</v>
      </c>
      <c r="D9" s="44">
        <v>126</v>
      </c>
      <c r="E9" s="53">
        <v>0.19626199999999999</v>
      </c>
      <c r="F9" s="44">
        <v>69989.334245000005</v>
      </c>
      <c r="G9" s="66">
        <v>8.7302000000000005E-2</v>
      </c>
      <c r="H9" s="43">
        <v>12</v>
      </c>
      <c r="I9" s="44">
        <v>120761.025992</v>
      </c>
      <c r="J9" s="74">
        <v>0.41666700000000001</v>
      </c>
      <c r="K9" s="44">
        <v>114</v>
      </c>
      <c r="L9" s="44">
        <v>64644.945639999998</v>
      </c>
      <c r="M9" s="66">
        <v>5.2631999999999998E-2</v>
      </c>
      <c r="N9" s="43">
        <v>0</v>
      </c>
      <c r="O9" s="44">
        <v>0</v>
      </c>
      <c r="P9" s="74">
        <v>0</v>
      </c>
    </row>
    <row r="10" spans="1:16" ht="15" customHeight="1" x14ac:dyDescent="0.25">
      <c r="A10" s="102"/>
      <c r="B10" s="105"/>
      <c r="C10" s="84" t="s">
        <v>48</v>
      </c>
      <c r="D10" s="44">
        <v>310</v>
      </c>
      <c r="E10" s="53">
        <v>0.120155</v>
      </c>
      <c r="F10" s="44">
        <v>84828.136471999998</v>
      </c>
      <c r="G10" s="66">
        <v>0.26451599999999997</v>
      </c>
      <c r="H10" s="43">
        <v>90</v>
      </c>
      <c r="I10" s="44">
        <v>103508.71346899999</v>
      </c>
      <c r="J10" s="74">
        <v>0.23333300000000001</v>
      </c>
      <c r="K10" s="44">
        <v>220</v>
      </c>
      <c r="L10" s="44">
        <v>77186.082246000005</v>
      </c>
      <c r="M10" s="66">
        <v>0.27727299999999999</v>
      </c>
      <c r="N10" s="43">
        <v>0</v>
      </c>
      <c r="O10" s="44">
        <v>0</v>
      </c>
      <c r="P10" s="74">
        <v>0</v>
      </c>
    </row>
    <row r="11" spans="1:16" ht="15" customHeight="1" x14ac:dyDescent="0.25">
      <c r="A11" s="102"/>
      <c r="B11" s="105"/>
      <c r="C11" s="84" t="s">
        <v>49</v>
      </c>
      <c r="D11" s="44">
        <v>430</v>
      </c>
      <c r="E11" s="53">
        <v>8.7916999999999995E-2</v>
      </c>
      <c r="F11" s="44">
        <v>100143.373737</v>
      </c>
      <c r="G11" s="66">
        <v>0.374419</v>
      </c>
      <c r="H11" s="43">
        <v>110</v>
      </c>
      <c r="I11" s="44">
        <v>127889.77518</v>
      </c>
      <c r="J11" s="74">
        <v>0.39090900000000001</v>
      </c>
      <c r="K11" s="44">
        <v>320</v>
      </c>
      <c r="L11" s="44">
        <v>90605.548240999997</v>
      </c>
      <c r="M11" s="66">
        <v>0.36875000000000002</v>
      </c>
      <c r="N11" s="43">
        <v>0</v>
      </c>
      <c r="O11" s="44">
        <v>0</v>
      </c>
      <c r="P11" s="74">
        <v>0</v>
      </c>
    </row>
    <row r="12" spans="1:16" ht="15" customHeight="1" x14ac:dyDescent="0.25">
      <c r="A12" s="102"/>
      <c r="B12" s="105"/>
      <c r="C12" s="84" t="s">
        <v>50</v>
      </c>
      <c r="D12" s="44">
        <v>373</v>
      </c>
      <c r="E12" s="53">
        <v>7.6876E-2</v>
      </c>
      <c r="F12" s="44">
        <v>116447.762951</v>
      </c>
      <c r="G12" s="66">
        <v>0.62198399999999998</v>
      </c>
      <c r="H12" s="43">
        <v>104</v>
      </c>
      <c r="I12" s="44">
        <v>149101.56821699999</v>
      </c>
      <c r="J12" s="74">
        <v>0.69230800000000003</v>
      </c>
      <c r="K12" s="44">
        <v>269</v>
      </c>
      <c r="L12" s="44">
        <v>103823.243443</v>
      </c>
      <c r="M12" s="66">
        <v>0.59479599999999999</v>
      </c>
      <c r="N12" s="43">
        <v>0</v>
      </c>
      <c r="O12" s="44">
        <v>0</v>
      </c>
      <c r="P12" s="74">
        <v>0</v>
      </c>
    </row>
    <row r="13" spans="1:16" ht="15" customHeight="1" x14ac:dyDescent="0.25">
      <c r="A13" s="102"/>
      <c r="B13" s="105"/>
      <c r="C13" s="84" t="s">
        <v>51</v>
      </c>
      <c r="D13" s="44">
        <v>291</v>
      </c>
      <c r="E13" s="53">
        <v>6.7974999999999994E-2</v>
      </c>
      <c r="F13" s="44">
        <v>132620.41398400001</v>
      </c>
      <c r="G13" s="66">
        <v>0.91065300000000005</v>
      </c>
      <c r="H13" s="43">
        <v>71</v>
      </c>
      <c r="I13" s="44">
        <v>155883.30997199999</v>
      </c>
      <c r="J13" s="74">
        <v>0.802817</v>
      </c>
      <c r="K13" s="44">
        <v>220</v>
      </c>
      <c r="L13" s="44">
        <v>125112.843006</v>
      </c>
      <c r="M13" s="66">
        <v>0.94545500000000005</v>
      </c>
      <c r="N13" s="43">
        <v>0</v>
      </c>
      <c r="O13" s="44">
        <v>0</v>
      </c>
      <c r="P13" s="74">
        <v>0</v>
      </c>
    </row>
    <row r="14" spans="1:16" s="3" customFormat="1" ht="15" customHeight="1" x14ac:dyDescent="0.25">
      <c r="A14" s="102"/>
      <c r="B14" s="105"/>
      <c r="C14" s="84" t="s">
        <v>52</v>
      </c>
      <c r="D14" s="35">
        <v>267</v>
      </c>
      <c r="E14" s="55">
        <v>7.1638999999999994E-2</v>
      </c>
      <c r="F14" s="35">
        <v>127588.79136</v>
      </c>
      <c r="G14" s="68">
        <v>0.74531800000000004</v>
      </c>
      <c r="H14" s="43">
        <v>72</v>
      </c>
      <c r="I14" s="44">
        <v>128637.639453</v>
      </c>
      <c r="J14" s="74">
        <v>0.40277800000000002</v>
      </c>
      <c r="K14" s="35">
        <v>195</v>
      </c>
      <c r="L14" s="35">
        <v>127201.52437100001</v>
      </c>
      <c r="M14" s="68">
        <v>0.87179499999999999</v>
      </c>
      <c r="N14" s="43">
        <v>0</v>
      </c>
      <c r="O14" s="44">
        <v>0</v>
      </c>
      <c r="P14" s="74">
        <v>0</v>
      </c>
    </row>
    <row r="15" spans="1:16" ht="15" customHeight="1" x14ac:dyDescent="0.25">
      <c r="A15" s="102"/>
      <c r="B15" s="105"/>
      <c r="C15" s="84" t="s">
        <v>53</v>
      </c>
      <c r="D15" s="44">
        <v>194</v>
      </c>
      <c r="E15" s="53">
        <v>6.6621E-2</v>
      </c>
      <c r="F15" s="44">
        <v>136535.42111900001</v>
      </c>
      <c r="G15" s="66">
        <v>0.85567000000000004</v>
      </c>
      <c r="H15" s="43">
        <v>43</v>
      </c>
      <c r="I15" s="44">
        <v>149581.681442</v>
      </c>
      <c r="J15" s="74">
        <v>0.69767400000000002</v>
      </c>
      <c r="K15" s="44">
        <v>151</v>
      </c>
      <c r="L15" s="44">
        <v>132820.26089500001</v>
      </c>
      <c r="M15" s="66">
        <v>0.90066199999999996</v>
      </c>
      <c r="N15" s="43">
        <v>0</v>
      </c>
      <c r="O15" s="44">
        <v>0</v>
      </c>
      <c r="P15" s="74">
        <v>0</v>
      </c>
    </row>
    <row r="16" spans="1:16" ht="15" customHeight="1" x14ac:dyDescent="0.25">
      <c r="A16" s="102"/>
      <c r="B16" s="105"/>
      <c r="C16" s="84" t="s">
        <v>54</v>
      </c>
      <c r="D16" s="44">
        <v>187</v>
      </c>
      <c r="E16" s="53">
        <v>8.4121000000000001E-2</v>
      </c>
      <c r="F16" s="44">
        <v>148318.33215</v>
      </c>
      <c r="G16" s="66">
        <v>0.77005299999999999</v>
      </c>
      <c r="H16" s="43">
        <v>42</v>
      </c>
      <c r="I16" s="44">
        <v>141023.903085</v>
      </c>
      <c r="J16" s="74">
        <v>0.214286</v>
      </c>
      <c r="K16" s="44">
        <v>145</v>
      </c>
      <c r="L16" s="44">
        <v>150431.20125799999</v>
      </c>
      <c r="M16" s="66">
        <v>0.93103400000000003</v>
      </c>
      <c r="N16" s="43">
        <v>0</v>
      </c>
      <c r="O16" s="44">
        <v>0</v>
      </c>
      <c r="P16" s="74">
        <v>0</v>
      </c>
    </row>
    <row r="17" spans="1:16" ht="15" customHeight="1" x14ac:dyDescent="0.25">
      <c r="A17" s="102"/>
      <c r="B17" s="105"/>
      <c r="C17" s="84" t="s">
        <v>55</v>
      </c>
      <c r="D17" s="44">
        <v>111</v>
      </c>
      <c r="E17" s="53">
        <v>6.8859000000000004E-2</v>
      </c>
      <c r="F17" s="44">
        <v>164617.964722</v>
      </c>
      <c r="G17" s="66">
        <v>0.77477499999999999</v>
      </c>
      <c r="H17" s="43">
        <v>34</v>
      </c>
      <c r="I17" s="44">
        <v>150936.08560799999</v>
      </c>
      <c r="J17" s="74">
        <v>0.20588200000000001</v>
      </c>
      <c r="K17" s="44">
        <v>77</v>
      </c>
      <c r="L17" s="44">
        <v>170659.313941</v>
      </c>
      <c r="M17" s="66">
        <v>1.0259739999999999</v>
      </c>
      <c r="N17" s="43">
        <v>0</v>
      </c>
      <c r="O17" s="44">
        <v>0</v>
      </c>
      <c r="P17" s="74">
        <v>0</v>
      </c>
    </row>
    <row r="18" spans="1:16" s="3" customFormat="1" ht="15" customHeight="1" x14ac:dyDescent="0.25">
      <c r="A18" s="102"/>
      <c r="B18" s="105"/>
      <c r="C18" s="84" t="s">
        <v>56</v>
      </c>
      <c r="D18" s="35">
        <v>157</v>
      </c>
      <c r="E18" s="55">
        <v>8.4182000000000007E-2</v>
      </c>
      <c r="F18" s="35">
        <v>178794.48744200001</v>
      </c>
      <c r="G18" s="68">
        <v>0.52866199999999997</v>
      </c>
      <c r="H18" s="43">
        <v>47</v>
      </c>
      <c r="I18" s="44">
        <v>149519.38891099999</v>
      </c>
      <c r="J18" s="74">
        <v>8.5106000000000001E-2</v>
      </c>
      <c r="K18" s="35">
        <v>110</v>
      </c>
      <c r="L18" s="35">
        <v>191302.938632</v>
      </c>
      <c r="M18" s="68">
        <v>0.71818199999999999</v>
      </c>
      <c r="N18" s="43">
        <v>0</v>
      </c>
      <c r="O18" s="44">
        <v>0</v>
      </c>
      <c r="P18" s="74">
        <v>0</v>
      </c>
    </row>
    <row r="19" spans="1:16" s="3" customFormat="1" ht="15" customHeight="1" x14ac:dyDescent="0.25">
      <c r="A19" s="103"/>
      <c r="B19" s="106"/>
      <c r="C19" s="85" t="s">
        <v>9</v>
      </c>
      <c r="D19" s="46">
        <v>2458</v>
      </c>
      <c r="E19" s="54">
        <v>8.2891999999999993E-2</v>
      </c>
      <c r="F19" s="46">
        <v>120270.462637</v>
      </c>
      <c r="G19" s="67">
        <v>0.58299400000000001</v>
      </c>
      <c r="H19" s="87">
        <v>628</v>
      </c>
      <c r="I19" s="46">
        <v>136004.09608799999</v>
      </c>
      <c r="J19" s="75">
        <v>0.441083</v>
      </c>
      <c r="K19" s="46">
        <v>1830</v>
      </c>
      <c r="L19" s="46">
        <v>114871.16110300001</v>
      </c>
      <c r="M19" s="67">
        <v>0.63169399999999998</v>
      </c>
      <c r="N19" s="87">
        <v>0</v>
      </c>
      <c r="O19" s="46">
        <v>0</v>
      </c>
      <c r="P19" s="75">
        <v>0</v>
      </c>
    </row>
    <row r="20" spans="1:16" ht="15" customHeight="1" x14ac:dyDescent="0.25">
      <c r="A20" s="101">
        <v>2</v>
      </c>
      <c r="B20" s="104" t="s">
        <v>57</v>
      </c>
      <c r="C20" s="84" t="s">
        <v>46</v>
      </c>
      <c r="D20" s="44">
        <v>41</v>
      </c>
      <c r="E20" s="53">
        <v>0.60294099999999995</v>
      </c>
      <c r="F20" s="44">
        <v>68694.146341</v>
      </c>
      <c r="G20" s="66">
        <v>4.8779999999999997E-2</v>
      </c>
      <c r="H20" s="43">
        <v>13</v>
      </c>
      <c r="I20" s="44">
        <v>62222.538461999997</v>
      </c>
      <c r="J20" s="74">
        <v>7.6923000000000005E-2</v>
      </c>
      <c r="K20" s="44">
        <v>28</v>
      </c>
      <c r="L20" s="44">
        <v>71698.821429000003</v>
      </c>
      <c r="M20" s="66">
        <v>3.5714000000000003E-2</v>
      </c>
      <c r="N20" s="43">
        <v>0</v>
      </c>
      <c r="O20" s="44">
        <v>0</v>
      </c>
      <c r="P20" s="74">
        <v>0</v>
      </c>
    </row>
    <row r="21" spans="1:16" ht="15" customHeight="1" x14ac:dyDescent="0.25">
      <c r="A21" s="102"/>
      <c r="B21" s="105"/>
      <c r="C21" s="84" t="s">
        <v>47</v>
      </c>
      <c r="D21" s="44">
        <v>248</v>
      </c>
      <c r="E21" s="53">
        <v>0.386293</v>
      </c>
      <c r="F21" s="44">
        <v>76680.560484000001</v>
      </c>
      <c r="G21" s="66">
        <v>0.12096800000000001</v>
      </c>
      <c r="H21" s="43">
        <v>72</v>
      </c>
      <c r="I21" s="44">
        <v>81587.611111000006</v>
      </c>
      <c r="J21" s="74">
        <v>0.152778</v>
      </c>
      <c r="K21" s="44">
        <v>176</v>
      </c>
      <c r="L21" s="44">
        <v>74673.130682000003</v>
      </c>
      <c r="M21" s="66">
        <v>0.107955</v>
      </c>
      <c r="N21" s="43">
        <v>0</v>
      </c>
      <c r="O21" s="44">
        <v>0</v>
      </c>
      <c r="P21" s="74">
        <v>0</v>
      </c>
    </row>
    <row r="22" spans="1:16" ht="15" customHeight="1" x14ac:dyDescent="0.25">
      <c r="A22" s="102"/>
      <c r="B22" s="105"/>
      <c r="C22" s="84" t="s">
        <v>48</v>
      </c>
      <c r="D22" s="44">
        <v>629</v>
      </c>
      <c r="E22" s="53">
        <v>0.24379799999999999</v>
      </c>
      <c r="F22" s="44">
        <v>84146</v>
      </c>
      <c r="G22" s="66">
        <v>0.168521</v>
      </c>
      <c r="H22" s="43">
        <v>275</v>
      </c>
      <c r="I22" s="44">
        <v>85537.938181999998</v>
      </c>
      <c r="J22" s="74">
        <v>0.17454500000000001</v>
      </c>
      <c r="K22" s="44">
        <v>354</v>
      </c>
      <c r="L22" s="44">
        <v>83064.692089999997</v>
      </c>
      <c r="M22" s="66">
        <v>0.16384199999999999</v>
      </c>
      <c r="N22" s="43">
        <v>0</v>
      </c>
      <c r="O22" s="44">
        <v>0</v>
      </c>
      <c r="P22" s="74">
        <v>0</v>
      </c>
    </row>
    <row r="23" spans="1:16" ht="15" customHeight="1" x14ac:dyDescent="0.25">
      <c r="A23" s="102"/>
      <c r="B23" s="105"/>
      <c r="C23" s="84" t="s">
        <v>49</v>
      </c>
      <c r="D23" s="44">
        <v>629</v>
      </c>
      <c r="E23" s="53">
        <v>0.128604</v>
      </c>
      <c r="F23" s="44">
        <v>93841.095390000002</v>
      </c>
      <c r="G23" s="66">
        <v>0.32750400000000002</v>
      </c>
      <c r="H23" s="43">
        <v>275</v>
      </c>
      <c r="I23" s="44">
        <v>98563.167272999999</v>
      </c>
      <c r="J23" s="74">
        <v>0.35272700000000001</v>
      </c>
      <c r="K23" s="44">
        <v>354</v>
      </c>
      <c r="L23" s="44">
        <v>90172.819208999994</v>
      </c>
      <c r="M23" s="66">
        <v>0.30791000000000002</v>
      </c>
      <c r="N23" s="43">
        <v>0</v>
      </c>
      <c r="O23" s="44">
        <v>0</v>
      </c>
      <c r="P23" s="74">
        <v>0</v>
      </c>
    </row>
    <row r="24" spans="1:16" ht="15" customHeight="1" x14ac:dyDescent="0.25">
      <c r="A24" s="102"/>
      <c r="B24" s="105"/>
      <c r="C24" s="84" t="s">
        <v>50</v>
      </c>
      <c r="D24" s="44">
        <v>404</v>
      </c>
      <c r="E24" s="53">
        <v>8.3265000000000006E-2</v>
      </c>
      <c r="F24" s="44">
        <v>105937.33663400001</v>
      </c>
      <c r="G24" s="66">
        <v>0.405941</v>
      </c>
      <c r="H24" s="43">
        <v>157</v>
      </c>
      <c r="I24" s="44">
        <v>113936.89172</v>
      </c>
      <c r="J24" s="74">
        <v>0.48407600000000001</v>
      </c>
      <c r="K24" s="44">
        <v>247</v>
      </c>
      <c r="L24" s="44">
        <v>100852.59918999999</v>
      </c>
      <c r="M24" s="66">
        <v>0.35627500000000001</v>
      </c>
      <c r="N24" s="43">
        <v>0</v>
      </c>
      <c r="O24" s="44">
        <v>0</v>
      </c>
      <c r="P24" s="74">
        <v>0</v>
      </c>
    </row>
    <row r="25" spans="1:16" ht="15" customHeight="1" x14ac:dyDescent="0.25">
      <c r="A25" s="102"/>
      <c r="B25" s="105"/>
      <c r="C25" s="84" t="s">
        <v>51</v>
      </c>
      <c r="D25" s="44">
        <v>285</v>
      </c>
      <c r="E25" s="53">
        <v>6.6572999999999993E-2</v>
      </c>
      <c r="F25" s="44">
        <v>116576.22807</v>
      </c>
      <c r="G25" s="66">
        <v>0.56842099999999995</v>
      </c>
      <c r="H25" s="43">
        <v>100</v>
      </c>
      <c r="I25" s="44">
        <v>116689.64</v>
      </c>
      <c r="J25" s="74">
        <v>0.47</v>
      </c>
      <c r="K25" s="44">
        <v>185</v>
      </c>
      <c r="L25" s="44">
        <v>116514.92432400001</v>
      </c>
      <c r="M25" s="66">
        <v>0.62162200000000001</v>
      </c>
      <c r="N25" s="43">
        <v>0</v>
      </c>
      <c r="O25" s="44">
        <v>0</v>
      </c>
      <c r="P25" s="74">
        <v>0</v>
      </c>
    </row>
    <row r="26" spans="1:16" s="3" customFormat="1" ht="15" customHeight="1" x14ac:dyDescent="0.25">
      <c r="A26" s="102"/>
      <c r="B26" s="105"/>
      <c r="C26" s="84" t="s">
        <v>52</v>
      </c>
      <c r="D26" s="35">
        <v>217</v>
      </c>
      <c r="E26" s="55">
        <v>5.8223999999999998E-2</v>
      </c>
      <c r="F26" s="35">
        <v>122322.691244</v>
      </c>
      <c r="G26" s="68">
        <v>0.60829500000000003</v>
      </c>
      <c r="H26" s="43">
        <v>76</v>
      </c>
      <c r="I26" s="44">
        <v>127881.776316</v>
      </c>
      <c r="J26" s="74">
        <v>0.644737</v>
      </c>
      <c r="K26" s="35">
        <v>141</v>
      </c>
      <c r="L26" s="35">
        <v>119326.304965</v>
      </c>
      <c r="M26" s="68">
        <v>0.58865199999999995</v>
      </c>
      <c r="N26" s="43">
        <v>0</v>
      </c>
      <c r="O26" s="44">
        <v>0</v>
      </c>
      <c r="P26" s="74">
        <v>0</v>
      </c>
    </row>
    <row r="27" spans="1:16" ht="15" customHeight="1" x14ac:dyDescent="0.25">
      <c r="A27" s="102"/>
      <c r="B27" s="105"/>
      <c r="C27" s="84" t="s">
        <v>53</v>
      </c>
      <c r="D27" s="44">
        <v>150</v>
      </c>
      <c r="E27" s="53">
        <v>5.1511000000000001E-2</v>
      </c>
      <c r="F27" s="44">
        <v>118570.04</v>
      </c>
      <c r="G27" s="66">
        <v>0.473333</v>
      </c>
      <c r="H27" s="43">
        <v>36</v>
      </c>
      <c r="I27" s="44">
        <v>114858.333333</v>
      </c>
      <c r="J27" s="74">
        <v>0.36111100000000002</v>
      </c>
      <c r="K27" s="44">
        <v>114</v>
      </c>
      <c r="L27" s="44">
        <v>119742.157895</v>
      </c>
      <c r="M27" s="66">
        <v>0.508772</v>
      </c>
      <c r="N27" s="43">
        <v>0</v>
      </c>
      <c r="O27" s="44">
        <v>0</v>
      </c>
      <c r="P27" s="74">
        <v>0</v>
      </c>
    </row>
    <row r="28" spans="1:16" ht="15" customHeight="1" x14ac:dyDescent="0.25">
      <c r="A28" s="102"/>
      <c r="B28" s="105"/>
      <c r="C28" s="84" t="s">
        <v>54</v>
      </c>
      <c r="D28" s="44">
        <v>78</v>
      </c>
      <c r="E28" s="53">
        <v>3.5088000000000001E-2</v>
      </c>
      <c r="F28" s="44">
        <v>134813.82051300001</v>
      </c>
      <c r="G28" s="66">
        <v>0.33333299999999999</v>
      </c>
      <c r="H28" s="43">
        <v>27</v>
      </c>
      <c r="I28" s="44">
        <v>136939.70370400001</v>
      </c>
      <c r="J28" s="74">
        <v>0.111111</v>
      </c>
      <c r="K28" s="44">
        <v>51</v>
      </c>
      <c r="L28" s="44">
        <v>133688.35294099999</v>
      </c>
      <c r="M28" s="66">
        <v>0.45097999999999999</v>
      </c>
      <c r="N28" s="43">
        <v>0</v>
      </c>
      <c r="O28" s="44">
        <v>0</v>
      </c>
      <c r="P28" s="74">
        <v>0</v>
      </c>
    </row>
    <row r="29" spans="1:16" ht="15" customHeight="1" x14ac:dyDescent="0.25">
      <c r="A29" s="102"/>
      <c r="B29" s="105"/>
      <c r="C29" s="84" t="s">
        <v>55</v>
      </c>
      <c r="D29" s="44">
        <v>39</v>
      </c>
      <c r="E29" s="53">
        <v>2.4194E-2</v>
      </c>
      <c r="F29" s="44">
        <v>133720.205128</v>
      </c>
      <c r="G29" s="66">
        <v>0.25641000000000003</v>
      </c>
      <c r="H29" s="43">
        <v>13</v>
      </c>
      <c r="I29" s="44">
        <v>114384.846154</v>
      </c>
      <c r="J29" s="74">
        <v>0.15384600000000001</v>
      </c>
      <c r="K29" s="44">
        <v>26</v>
      </c>
      <c r="L29" s="44">
        <v>143387.88461499999</v>
      </c>
      <c r="M29" s="66">
        <v>0.30769200000000002</v>
      </c>
      <c r="N29" s="43">
        <v>0</v>
      </c>
      <c r="O29" s="44">
        <v>0</v>
      </c>
      <c r="P29" s="74">
        <v>0</v>
      </c>
    </row>
    <row r="30" spans="1:16" s="3" customFormat="1" ht="15" customHeight="1" x14ac:dyDescent="0.25">
      <c r="A30" s="102"/>
      <c r="B30" s="105"/>
      <c r="C30" s="84" t="s">
        <v>56</v>
      </c>
      <c r="D30" s="35">
        <v>11</v>
      </c>
      <c r="E30" s="55">
        <v>5.8979999999999996E-3</v>
      </c>
      <c r="F30" s="35">
        <v>125276.272727</v>
      </c>
      <c r="G30" s="68">
        <v>0.45454499999999998</v>
      </c>
      <c r="H30" s="43">
        <v>6</v>
      </c>
      <c r="I30" s="44">
        <v>77204</v>
      </c>
      <c r="J30" s="74">
        <v>0.16666700000000001</v>
      </c>
      <c r="K30" s="35">
        <v>5</v>
      </c>
      <c r="L30" s="35">
        <v>182963</v>
      </c>
      <c r="M30" s="68">
        <v>0.8</v>
      </c>
      <c r="N30" s="43">
        <v>0</v>
      </c>
      <c r="O30" s="44">
        <v>0</v>
      </c>
      <c r="P30" s="74">
        <v>0</v>
      </c>
    </row>
    <row r="31" spans="1:16" s="3" customFormat="1" ht="15" customHeight="1" x14ac:dyDescent="0.25">
      <c r="A31" s="103"/>
      <c r="B31" s="106"/>
      <c r="C31" s="85" t="s">
        <v>9</v>
      </c>
      <c r="D31" s="46">
        <v>2731</v>
      </c>
      <c r="E31" s="54">
        <v>9.2099E-2</v>
      </c>
      <c r="F31" s="46">
        <v>99321.920908</v>
      </c>
      <c r="G31" s="67">
        <v>0.33467599999999997</v>
      </c>
      <c r="H31" s="87">
        <v>1050</v>
      </c>
      <c r="I31" s="46">
        <v>101304.357143</v>
      </c>
      <c r="J31" s="75">
        <v>0.33142899999999997</v>
      </c>
      <c r="K31" s="46">
        <v>1681</v>
      </c>
      <c r="L31" s="46">
        <v>98083.635336000007</v>
      </c>
      <c r="M31" s="67">
        <v>0.336704</v>
      </c>
      <c r="N31" s="87">
        <v>0</v>
      </c>
      <c r="O31" s="46">
        <v>0</v>
      </c>
      <c r="P31" s="75">
        <v>0</v>
      </c>
    </row>
    <row r="32" spans="1:16" ht="15" customHeight="1" x14ac:dyDescent="0.25">
      <c r="A32" s="101">
        <v>3</v>
      </c>
      <c r="B32" s="104" t="s">
        <v>58</v>
      </c>
      <c r="C32" s="84" t="s">
        <v>46</v>
      </c>
      <c r="D32" s="44">
        <v>29</v>
      </c>
      <c r="E32" s="44">
        <v>0</v>
      </c>
      <c r="F32" s="44">
        <v>3087.7905989999999</v>
      </c>
      <c r="G32" s="66">
        <v>-0.284553</v>
      </c>
      <c r="H32" s="43">
        <v>10</v>
      </c>
      <c r="I32" s="44">
        <v>-13556.789988</v>
      </c>
      <c r="J32" s="74">
        <v>7.6923000000000005E-2</v>
      </c>
      <c r="K32" s="44">
        <v>19</v>
      </c>
      <c r="L32" s="44">
        <v>9483.4565889999994</v>
      </c>
      <c r="M32" s="66">
        <v>-0.40872999999999998</v>
      </c>
      <c r="N32" s="43">
        <v>0</v>
      </c>
      <c r="O32" s="44">
        <v>0</v>
      </c>
      <c r="P32" s="74">
        <v>0</v>
      </c>
    </row>
    <row r="33" spans="1:16" ht="15" customHeight="1" x14ac:dyDescent="0.25">
      <c r="A33" s="102"/>
      <c r="B33" s="105"/>
      <c r="C33" s="84" t="s">
        <v>47</v>
      </c>
      <c r="D33" s="44">
        <v>122</v>
      </c>
      <c r="E33" s="44">
        <v>0</v>
      </c>
      <c r="F33" s="44">
        <v>6691.2262389999996</v>
      </c>
      <c r="G33" s="66">
        <v>3.3666000000000001E-2</v>
      </c>
      <c r="H33" s="43">
        <v>60</v>
      </c>
      <c r="I33" s="44">
        <v>-39173.414880999997</v>
      </c>
      <c r="J33" s="74">
        <v>-0.26388899999999998</v>
      </c>
      <c r="K33" s="44">
        <v>62</v>
      </c>
      <c r="L33" s="44">
        <v>10028.185041999999</v>
      </c>
      <c r="M33" s="66">
        <v>5.5322999999999997E-2</v>
      </c>
      <c r="N33" s="43">
        <v>0</v>
      </c>
      <c r="O33" s="44">
        <v>0</v>
      </c>
      <c r="P33" s="74">
        <v>0</v>
      </c>
    </row>
    <row r="34" spans="1:16" ht="15" customHeight="1" x14ac:dyDescent="0.25">
      <c r="A34" s="102"/>
      <c r="B34" s="105"/>
      <c r="C34" s="84" t="s">
        <v>48</v>
      </c>
      <c r="D34" s="44">
        <v>319</v>
      </c>
      <c r="E34" s="44">
        <v>0</v>
      </c>
      <c r="F34" s="44">
        <v>-682.13647200000003</v>
      </c>
      <c r="G34" s="66">
        <v>-9.5994999999999997E-2</v>
      </c>
      <c r="H34" s="43">
        <v>185</v>
      </c>
      <c r="I34" s="44">
        <v>-17970.775287</v>
      </c>
      <c r="J34" s="74">
        <v>-5.8788E-2</v>
      </c>
      <c r="K34" s="44">
        <v>134</v>
      </c>
      <c r="L34" s="44">
        <v>5878.609845</v>
      </c>
      <c r="M34" s="66">
        <v>-0.113431</v>
      </c>
      <c r="N34" s="43">
        <v>0</v>
      </c>
      <c r="O34" s="44">
        <v>0</v>
      </c>
      <c r="P34" s="74">
        <v>0</v>
      </c>
    </row>
    <row r="35" spans="1:16" ht="15" customHeight="1" x14ac:dyDescent="0.25">
      <c r="A35" s="102"/>
      <c r="B35" s="105"/>
      <c r="C35" s="84" t="s">
        <v>49</v>
      </c>
      <c r="D35" s="44">
        <v>199</v>
      </c>
      <c r="E35" s="44">
        <v>0</v>
      </c>
      <c r="F35" s="44">
        <v>-6302.2783479999998</v>
      </c>
      <c r="G35" s="66">
        <v>-4.6914999999999998E-2</v>
      </c>
      <c r="H35" s="43">
        <v>165</v>
      </c>
      <c r="I35" s="44">
        <v>-29326.607908000002</v>
      </c>
      <c r="J35" s="74">
        <v>-3.8182000000000001E-2</v>
      </c>
      <c r="K35" s="44">
        <v>34</v>
      </c>
      <c r="L35" s="44">
        <v>-432.72903200000002</v>
      </c>
      <c r="M35" s="66">
        <v>-6.0839999999999998E-2</v>
      </c>
      <c r="N35" s="43">
        <v>0</v>
      </c>
      <c r="O35" s="44">
        <v>0</v>
      </c>
      <c r="P35" s="74">
        <v>0</v>
      </c>
    </row>
    <row r="36" spans="1:16" ht="15" customHeight="1" x14ac:dyDescent="0.25">
      <c r="A36" s="102"/>
      <c r="B36" s="105"/>
      <c r="C36" s="84" t="s">
        <v>50</v>
      </c>
      <c r="D36" s="44">
        <v>31</v>
      </c>
      <c r="E36" s="44">
        <v>0</v>
      </c>
      <c r="F36" s="44">
        <v>-10510.426318</v>
      </c>
      <c r="G36" s="66">
        <v>-0.21604300000000001</v>
      </c>
      <c r="H36" s="43">
        <v>53</v>
      </c>
      <c r="I36" s="44">
        <v>-35164.676497</v>
      </c>
      <c r="J36" s="74">
        <v>-0.208231</v>
      </c>
      <c r="K36" s="44">
        <v>-22</v>
      </c>
      <c r="L36" s="44">
        <v>-2970.6442529999999</v>
      </c>
      <c r="M36" s="66">
        <v>-0.23852000000000001</v>
      </c>
      <c r="N36" s="43">
        <v>0</v>
      </c>
      <c r="O36" s="44">
        <v>0</v>
      </c>
      <c r="P36" s="74">
        <v>0</v>
      </c>
    </row>
    <row r="37" spans="1:16" ht="15" customHeight="1" x14ac:dyDescent="0.25">
      <c r="A37" s="102"/>
      <c r="B37" s="105"/>
      <c r="C37" s="84" t="s">
        <v>51</v>
      </c>
      <c r="D37" s="44">
        <v>-6</v>
      </c>
      <c r="E37" s="44">
        <v>0</v>
      </c>
      <c r="F37" s="44">
        <v>-16044.185914</v>
      </c>
      <c r="G37" s="66">
        <v>-0.34223199999999998</v>
      </c>
      <c r="H37" s="43">
        <v>29</v>
      </c>
      <c r="I37" s="44">
        <v>-39193.669972000003</v>
      </c>
      <c r="J37" s="74">
        <v>-0.33281699999999997</v>
      </c>
      <c r="K37" s="44">
        <v>-35</v>
      </c>
      <c r="L37" s="44">
        <v>-8597.9186809999992</v>
      </c>
      <c r="M37" s="66">
        <v>-0.32383299999999998</v>
      </c>
      <c r="N37" s="43">
        <v>0</v>
      </c>
      <c r="O37" s="44">
        <v>0</v>
      </c>
      <c r="P37" s="74">
        <v>0</v>
      </c>
    </row>
    <row r="38" spans="1:16" s="3" customFormat="1" ht="15" customHeight="1" x14ac:dyDescent="0.25">
      <c r="A38" s="102"/>
      <c r="B38" s="105"/>
      <c r="C38" s="84" t="s">
        <v>52</v>
      </c>
      <c r="D38" s="35">
        <v>-50</v>
      </c>
      <c r="E38" s="35">
        <v>0</v>
      </c>
      <c r="F38" s="35">
        <v>-5266.1001150000002</v>
      </c>
      <c r="G38" s="68">
        <v>-0.13702300000000001</v>
      </c>
      <c r="H38" s="43">
        <v>4</v>
      </c>
      <c r="I38" s="44">
        <v>-755.86313800000005</v>
      </c>
      <c r="J38" s="74">
        <v>0.24195900000000001</v>
      </c>
      <c r="K38" s="35">
        <v>-54</v>
      </c>
      <c r="L38" s="35">
        <v>-7875.2194069999996</v>
      </c>
      <c r="M38" s="68">
        <v>-0.283142</v>
      </c>
      <c r="N38" s="43">
        <v>0</v>
      </c>
      <c r="O38" s="44">
        <v>0</v>
      </c>
      <c r="P38" s="74">
        <v>0</v>
      </c>
    </row>
    <row r="39" spans="1:16" ht="15" customHeight="1" x14ac:dyDescent="0.25">
      <c r="A39" s="102"/>
      <c r="B39" s="105"/>
      <c r="C39" s="84" t="s">
        <v>53</v>
      </c>
      <c r="D39" s="44">
        <v>-44</v>
      </c>
      <c r="E39" s="44">
        <v>0</v>
      </c>
      <c r="F39" s="44">
        <v>-17965.381119000001</v>
      </c>
      <c r="G39" s="66">
        <v>-0.38233699999999998</v>
      </c>
      <c r="H39" s="43">
        <v>-7</v>
      </c>
      <c r="I39" s="44">
        <v>-34723.348107999998</v>
      </c>
      <c r="J39" s="74">
        <v>-0.336563</v>
      </c>
      <c r="K39" s="44">
        <v>-37</v>
      </c>
      <c r="L39" s="44">
        <v>-13078.102999999999</v>
      </c>
      <c r="M39" s="66">
        <v>-0.39189000000000002</v>
      </c>
      <c r="N39" s="43">
        <v>0</v>
      </c>
      <c r="O39" s="44">
        <v>0</v>
      </c>
      <c r="P39" s="74">
        <v>0</v>
      </c>
    </row>
    <row r="40" spans="1:16" ht="15" customHeight="1" x14ac:dyDescent="0.25">
      <c r="A40" s="102"/>
      <c r="B40" s="105"/>
      <c r="C40" s="84" t="s">
        <v>54</v>
      </c>
      <c r="D40" s="44">
        <v>-109</v>
      </c>
      <c r="E40" s="44">
        <v>0</v>
      </c>
      <c r="F40" s="44">
        <v>-13504.511637</v>
      </c>
      <c r="G40" s="66">
        <v>-0.43672</v>
      </c>
      <c r="H40" s="43">
        <v>-15</v>
      </c>
      <c r="I40" s="44">
        <v>-4084.1993819999998</v>
      </c>
      <c r="J40" s="74">
        <v>-0.103175</v>
      </c>
      <c r="K40" s="44">
        <v>-94</v>
      </c>
      <c r="L40" s="44">
        <v>-16742.848317</v>
      </c>
      <c r="M40" s="66">
        <v>-0.48005399999999998</v>
      </c>
      <c r="N40" s="43">
        <v>0</v>
      </c>
      <c r="O40" s="44">
        <v>0</v>
      </c>
      <c r="P40" s="74">
        <v>0</v>
      </c>
    </row>
    <row r="41" spans="1:16" ht="15" customHeight="1" x14ac:dyDescent="0.25">
      <c r="A41" s="102"/>
      <c r="B41" s="105"/>
      <c r="C41" s="84" t="s">
        <v>55</v>
      </c>
      <c r="D41" s="44">
        <v>-72</v>
      </c>
      <c r="E41" s="44">
        <v>0</v>
      </c>
      <c r="F41" s="44">
        <v>-30897.759593999999</v>
      </c>
      <c r="G41" s="66">
        <v>-0.51836499999999996</v>
      </c>
      <c r="H41" s="43">
        <v>-21</v>
      </c>
      <c r="I41" s="44">
        <v>-36551.239454000002</v>
      </c>
      <c r="J41" s="74">
        <v>-5.2035999999999999E-2</v>
      </c>
      <c r="K41" s="44">
        <v>-51</v>
      </c>
      <c r="L41" s="44">
        <v>-27271.429325000001</v>
      </c>
      <c r="M41" s="66">
        <v>-0.71828199999999998</v>
      </c>
      <c r="N41" s="43">
        <v>0</v>
      </c>
      <c r="O41" s="44">
        <v>0</v>
      </c>
      <c r="P41" s="74">
        <v>0</v>
      </c>
    </row>
    <row r="42" spans="1:16" s="3" customFormat="1" ht="15" customHeight="1" x14ac:dyDescent="0.25">
      <c r="A42" s="102"/>
      <c r="B42" s="105"/>
      <c r="C42" s="84" t="s">
        <v>56</v>
      </c>
      <c r="D42" s="35">
        <v>-146</v>
      </c>
      <c r="E42" s="35">
        <v>0</v>
      </c>
      <c r="F42" s="35">
        <v>-53518.214714000002</v>
      </c>
      <c r="G42" s="68">
        <v>-7.4117000000000002E-2</v>
      </c>
      <c r="H42" s="43">
        <v>-41</v>
      </c>
      <c r="I42" s="44">
        <v>-72315.388911000002</v>
      </c>
      <c r="J42" s="74">
        <v>8.1559999999999994E-2</v>
      </c>
      <c r="K42" s="35">
        <v>-105</v>
      </c>
      <c r="L42" s="35">
        <v>-8339.9386319999994</v>
      </c>
      <c r="M42" s="68">
        <v>8.1818000000000002E-2</v>
      </c>
      <c r="N42" s="43">
        <v>0</v>
      </c>
      <c r="O42" s="44">
        <v>0</v>
      </c>
      <c r="P42" s="74">
        <v>0</v>
      </c>
    </row>
    <row r="43" spans="1:16" s="3" customFormat="1" ht="15" customHeight="1" x14ac:dyDescent="0.25">
      <c r="A43" s="103"/>
      <c r="B43" s="106"/>
      <c r="C43" s="85" t="s">
        <v>9</v>
      </c>
      <c r="D43" s="46">
        <v>273</v>
      </c>
      <c r="E43" s="46">
        <v>0</v>
      </c>
      <c r="F43" s="46">
        <v>-20948.541729</v>
      </c>
      <c r="G43" s="67">
        <v>-0.24831800000000001</v>
      </c>
      <c r="H43" s="87">
        <v>422</v>
      </c>
      <c r="I43" s="46">
        <v>-34699.738945999998</v>
      </c>
      <c r="J43" s="75">
        <v>-0.109654</v>
      </c>
      <c r="K43" s="46">
        <v>-149</v>
      </c>
      <c r="L43" s="46">
        <v>-16787.525766999999</v>
      </c>
      <c r="M43" s="67">
        <v>-0.29498999999999997</v>
      </c>
      <c r="N43" s="87">
        <v>0</v>
      </c>
      <c r="O43" s="46">
        <v>0</v>
      </c>
      <c r="P43" s="75">
        <v>0</v>
      </c>
    </row>
    <row r="44" spans="1:16" ht="15" customHeight="1" x14ac:dyDescent="0.25">
      <c r="A44" s="101">
        <v>4</v>
      </c>
      <c r="B44" s="104" t="s">
        <v>59</v>
      </c>
      <c r="C44" s="84" t="s">
        <v>46</v>
      </c>
      <c r="D44" s="44">
        <v>1</v>
      </c>
      <c r="E44" s="53">
        <v>1.4706E-2</v>
      </c>
      <c r="F44" s="44">
        <v>151172</v>
      </c>
      <c r="G44" s="66">
        <v>1</v>
      </c>
      <c r="H44" s="43">
        <v>0</v>
      </c>
      <c r="I44" s="44">
        <v>0</v>
      </c>
      <c r="J44" s="74">
        <v>0</v>
      </c>
      <c r="K44" s="44">
        <v>1</v>
      </c>
      <c r="L44" s="44">
        <v>151172</v>
      </c>
      <c r="M44" s="66">
        <v>1</v>
      </c>
      <c r="N44" s="43">
        <v>0</v>
      </c>
      <c r="O44" s="44">
        <v>0</v>
      </c>
      <c r="P44" s="74">
        <v>0</v>
      </c>
    </row>
    <row r="45" spans="1:16" ht="15" customHeight="1" x14ac:dyDescent="0.25">
      <c r="A45" s="102"/>
      <c r="B45" s="105"/>
      <c r="C45" s="84" t="s">
        <v>47</v>
      </c>
      <c r="D45" s="44">
        <v>58</v>
      </c>
      <c r="E45" s="53">
        <v>9.0343000000000007E-2</v>
      </c>
      <c r="F45" s="44">
        <v>109995.913793</v>
      </c>
      <c r="G45" s="66">
        <v>0.5</v>
      </c>
      <c r="H45" s="43">
        <v>9</v>
      </c>
      <c r="I45" s="44">
        <v>101922.222222</v>
      </c>
      <c r="J45" s="74">
        <v>0.111111</v>
      </c>
      <c r="K45" s="44">
        <v>49</v>
      </c>
      <c r="L45" s="44">
        <v>111478.836735</v>
      </c>
      <c r="M45" s="66">
        <v>0.57142899999999996</v>
      </c>
      <c r="N45" s="43">
        <v>0</v>
      </c>
      <c r="O45" s="44">
        <v>0</v>
      </c>
      <c r="P45" s="74">
        <v>0</v>
      </c>
    </row>
    <row r="46" spans="1:16" ht="15" customHeight="1" x14ac:dyDescent="0.25">
      <c r="A46" s="102"/>
      <c r="B46" s="105"/>
      <c r="C46" s="84" t="s">
        <v>48</v>
      </c>
      <c r="D46" s="44">
        <v>185</v>
      </c>
      <c r="E46" s="53">
        <v>7.1705000000000005E-2</v>
      </c>
      <c r="F46" s="44">
        <v>94569.8</v>
      </c>
      <c r="G46" s="66">
        <v>0.33513500000000002</v>
      </c>
      <c r="H46" s="43">
        <v>69</v>
      </c>
      <c r="I46" s="44">
        <v>94370.637680999993</v>
      </c>
      <c r="J46" s="74">
        <v>0.24637700000000001</v>
      </c>
      <c r="K46" s="44">
        <v>116</v>
      </c>
      <c r="L46" s="44">
        <v>94688.267240999994</v>
      </c>
      <c r="M46" s="66">
        <v>0.38793100000000003</v>
      </c>
      <c r="N46" s="43">
        <v>0</v>
      </c>
      <c r="O46" s="44">
        <v>0</v>
      </c>
      <c r="P46" s="74">
        <v>0</v>
      </c>
    </row>
    <row r="47" spans="1:16" ht="15" customHeight="1" x14ac:dyDescent="0.25">
      <c r="A47" s="102"/>
      <c r="B47" s="105"/>
      <c r="C47" s="84" t="s">
        <v>49</v>
      </c>
      <c r="D47" s="44">
        <v>440</v>
      </c>
      <c r="E47" s="53">
        <v>8.9960999999999999E-2</v>
      </c>
      <c r="F47" s="44">
        <v>115990.89545500001</v>
      </c>
      <c r="G47" s="66">
        <v>0.66818200000000005</v>
      </c>
      <c r="H47" s="43">
        <v>180</v>
      </c>
      <c r="I47" s="44">
        <v>114148.483333</v>
      </c>
      <c r="J47" s="74">
        <v>0.5</v>
      </c>
      <c r="K47" s="44">
        <v>260</v>
      </c>
      <c r="L47" s="44">
        <v>117266.411538</v>
      </c>
      <c r="M47" s="66">
        <v>0.78461499999999995</v>
      </c>
      <c r="N47" s="43">
        <v>0</v>
      </c>
      <c r="O47" s="44">
        <v>0</v>
      </c>
      <c r="P47" s="74">
        <v>0</v>
      </c>
    </row>
    <row r="48" spans="1:16" ht="15" customHeight="1" x14ac:dyDescent="0.25">
      <c r="A48" s="102"/>
      <c r="B48" s="105"/>
      <c r="C48" s="84" t="s">
        <v>50</v>
      </c>
      <c r="D48" s="44">
        <v>422</v>
      </c>
      <c r="E48" s="53">
        <v>8.6973999999999996E-2</v>
      </c>
      <c r="F48" s="44">
        <v>141187.883886</v>
      </c>
      <c r="G48" s="66">
        <v>1.0213270000000001</v>
      </c>
      <c r="H48" s="43">
        <v>164</v>
      </c>
      <c r="I48" s="44">
        <v>137893.945122</v>
      </c>
      <c r="J48" s="74">
        <v>0.76219499999999996</v>
      </c>
      <c r="K48" s="44">
        <v>258</v>
      </c>
      <c r="L48" s="44">
        <v>143281.705426</v>
      </c>
      <c r="M48" s="66">
        <v>1.1860470000000001</v>
      </c>
      <c r="N48" s="43">
        <v>0</v>
      </c>
      <c r="O48" s="44">
        <v>0</v>
      </c>
      <c r="P48" s="74">
        <v>0</v>
      </c>
    </row>
    <row r="49" spans="1:16" ht="15" customHeight="1" x14ac:dyDescent="0.25">
      <c r="A49" s="102"/>
      <c r="B49" s="105"/>
      <c r="C49" s="84" t="s">
        <v>51</v>
      </c>
      <c r="D49" s="44">
        <v>335</v>
      </c>
      <c r="E49" s="53">
        <v>7.8253000000000003E-2</v>
      </c>
      <c r="F49" s="44">
        <v>141263.82686599999</v>
      </c>
      <c r="G49" s="66">
        <v>1.074627</v>
      </c>
      <c r="H49" s="43">
        <v>103</v>
      </c>
      <c r="I49" s="44">
        <v>143100.407767</v>
      </c>
      <c r="J49" s="74">
        <v>0.73786399999999996</v>
      </c>
      <c r="K49" s="44">
        <v>232</v>
      </c>
      <c r="L49" s="44">
        <v>140448.44827600001</v>
      </c>
      <c r="M49" s="66">
        <v>1.2241379999999999</v>
      </c>
      <c r="N49" s="43">
        <v>0</v>
      </c>
      <c r="O49" s="44">
        <v>0</v>
      </c>
      <c r="P49" s="74">
        <v>0</v>
      </c>
    </row>
    <row r="50" spans="1:16" s="3" customFormat="1" ht="15" customHeight="1" x14ac:dyDescent="0.25">
      <c r="A50" s="102"/>
      <c r="B50" s="105"/>
      <c r="C50" s="84" t="s">
        <v>52</v>
      </c>
      <c r="D50" s="35">
        <v>265</v>
      </c>
      <c r="E50" s="55">
        <v>7.1103E-2</v>
      </c>
      <c r="F50" s="35">
        <v>152880.30566000001</v>
      </c>
      <c r="G50" s="68">
        <v>1.241509</v>
      </c>
      <c r="H50" s="43">
        <v>74</v>
      </c>
      <c r="I50" s="44">
        <v>132683.94594599999</v>
      </c>
      <c r="J50" s="74">
        <v>0.66216200000000003</v>
      </c>
      <c r="K50" s="35">
        <v>191</v>
      </c>
      <c r="L50" s="35">
        <v>160705.073298</v>
      </c>
      <c r="M50" s="68">
        <v>1.4659690000000001</v>
      </c>
      <c r="N50" s="43">
        <v>0</v>
      </c>
      <c r="O50" s="44">
        <v>0</v>
      </c>
      <c r="P50" s="74">
        <v>0</v>
      </c>
    </row>
    <row r="51" spans="1:16" ht="15" customHeight="1" x14ac:dyDescent="0.25">
      <c r="A51" s="102"/>
      <c r="B51" s="105"/>
      <c r="C51" s="84" t="s">
        <v>53</v>
      </c>
      <c r="D51" s="44">
        <v>149</v>
      </c>
      <c r="E51" s="53">
        <v>5.1167999999999998E-2</v>
      </c>
      <c r="F51" s="44">
        <v>151388.61073799999</v>
      </c>
      <c r="G51" s="66">
        <v>1.1140939999999999</v>
      </c>
      <c r="H51" s="43">
        <v>49</v>
      </c>
      <c r="I51" s="44">
        <v>135559.44897999999</v>
      </c>
      <c r="J51" s="74">
        <v>0.61224500000000004</v>
      </c>
      <c r="K51" s="44">
        <v>100</v>
      </c>
      <c r="L51" s="44">
        <v>159144.9</v>
      </c>
      <c r="M51" s="66">
        <v>1.36</v>
      </c>
      <c r="N51" s="43">
        <v>0</v>
      </c>
      <c r="O51" s="44">
        <v>0</v>
      </c>
      <c r="P51" s="74">
        <v>0</v>
      </c>
    </row>
    <row r="52" spans="1:16" ht="15" customHeight="1" x14ac:dyDescent="0.25">
      <c r="A52" s="102"/>
      <c r="B52" s="105"/>
      <c r="C52" s="84" t="s">
        <v>54</v>
      </c>
      <c r="D52" s="44">
        <v>87</v>
      </c>
      <c r="E52" s="53">
        <v>3.9135999999999997E-2</v>
      </c>
      <c r="F52" s="44">
        <v>161098.36781600001</v>
      </c>
      <c r="G52" s="66">
        <v>1.08046</v>
      </c>
      <c r="H52" s="43">
        <v>29</v>
      </c>
      <c r="I52" s="44">
        <v>138153.55172399999</v>
      </c>
      <c r="J52" s="74">
        <v>0.48275899999999999</v>
      </c>
      <c r="K52" s="44">
        <v>58</v>
      </c>
      <c r="L52" s="44">
        <v>172570.77586200001</v>
      </c>
      <c r="M52" s="66">
        <v>1.37931</v>
      </c>
      <c r="N52" s="43">
        <v>0</v>
      </c>
      <c r="O52" s="44">
        <v>0</v>
      </c>
      <c r="P52" s="74">
        <v>0</v>
      </c>
    </row>
    <row r="53" spans="1:16" ht="15" customHeight="1" x14ac:dyDescent="0.25">
      <c r="A53" s="102"/>
      <c r="B53" s="105"/>
      <c r="C53" s="84" t="s">
        <v>55</v>
      </c>
      <c r="D53" s="44">
        <v>28</v>
      </c>
      <c r="E53" s="53">
        <v>1.737E-2</v>
      </c>
      <c r="F53" s="44">
        <v>159665.321429</v>
      </c>
      <c r="G53" s="66">
        <v>0.85714299999999999</v>
      </c>
      <c r="H53" s="43">
        <v>5</v>
      </c>
      <c r="I53" s="44">
        <v>119111.6</v>
      </c>
      <c r="J53" s="74">
        <v>0.2</v>
      </c>
      <c r="K53" s="44">
        <v>23</v>
      </c>
      <c r="L53" s="44">
        <v>168481.34782600001</v>
      </c>
      <c r="M53" s="66">
        <v>1</v>
      </c>
      <c r="N53" s="43">
        <v>0</v>
      </c>
      <c r="O53" s="44">
        <v>0</v>
      </c>
      <c r="P53" s="74">
        <v>0</v>
      </c>
    </row>
    <row r="54" spans="1:16" s="3" customFormat="1" ht="15" customHeight="1" x14ac:dyDescent="0.25">
      <c r="A54" s="102"/>
      <c r="B54" s="105"/>
      <c r="C54" s="84" t="s">
        <v>56</v>
      </c>
      <c r="D54" s="35">
        <v>7</v>
      </c>
      <c r="E54" s="55">
        <v>3.7529999999999998E-3</v>
      </c>
      <c r="F54" s="35">
        <v>206650.428571</v>
      </c>
      <c r="G54" s="68">
        <v>1.142857</v>
      </c>
      <c r="H54" s="43">
        <v>2</v>
      </c>
      <c r="I54" s="44">
        <v>148628</v>
      </c>
      <c r="J54" s="74">
        <v>0</v>
      </c>
      <c r="K54" s="35">
        <v>5</v>
      </c>
      <c r="L54" s="35">
        <v>229859.4</v>
      </c>
      <c r="M54" s="68">
        <v>1.6</v>
      </c>
      <c r="N54" s="43">
        <v>0</v>
      </c>
      <c r="O54" s="44">
        <v>0</v>
      </c>
      <c r="P54" s="74">
        <v>0</v>
      </c>
    </row>
    <row r="55" spans="1:16" s="3" customFormat="1" ht="15" customHeight="1" x14ac:dyDescent="0.25">
      <c r="A55" s="103"/>
      <c r="B55" s="106"/>
      <c r="C55" s="85" t="s">
        <v>9</v>
      </c>
      <c r="D55" s="46">
        <v>1977</v>
      </c>
      <c r="E55" s="54">
        <v>6.6670999999999994E-2</v>
      </c>
      <c r="F55" s="46">
        <v>134026.2696</v>
      </c>
      <c r="G55" s="67">
        <v>0.90945900000000002</v>
      </c>
      <c r="H55" s="87">
        <v>684</v>
      </c>
      <c r="I55" s="46">
        <v>126739.535088</v>
      </c>
      <c r="J55" s="75">
        <v>0.58918099999999995</v>
      </c>
      <c r="K55" s="46">
        <v>1293</v>
      </c>
      <c r="L55" s="46">
        <v>137880.969064</v>
      </c>
      <c r="M55" s="67">
        <v>1.078886</v>
      </c>
      <c r="N55" s="87">
        <v>0</v>
      </c>
      <c r="O55" s="46">
        <v>0</v>
      </c>
      <c r="P55" s="75">
        <v>0</v>
      </c>
    </row>
    <row r="56" spans="1:16" ht="15" customHeight="1" x14ac:dyDescent="0.25">
      <c r="A56" s="101">
        <v>5</v>
      </c>
      <c r="B56" s="104" t="s">
        <v>60</v>
      </c>
      <c r="C56" s="84" t="s">
        <v>46</v>
      </c>
      <c r="D56" s="44">
        <v>68</v>
      </c>
      <c r="E56" s="53">
        <v>1</v>
      </c>
      <c r="F56" s="44">
        <v>58977.397059000003</v>
      </c>
      <c r="G56" s="66">
        <v>5.8824000000000001E-2</v>
      </c>
      <c r="H56" s="43">
        <v>21</v>
      </c>
      <c r="I56" s="44">
        <v>50871.095238000002</v>
      </c>
      <c r="J56" s="74">
        <v>4.7619000000000002E-2</v>
      </c>
      <c r="K56" s="44">
        <v>47</v>
      </c>
      <c r="L56" s="44">
        <v>62599.361702000002</v>
      </c>
      <c r="M56" s="66">
        <v>6.3829999999999998E-2</v>
      </c>
      <c r="N56" s="43">
        <v>0</v>
      </c>
      <c r="O56" s="44">
        <v>0</v>
      </c>
      <c r="P56" s="74">
        <v>0</v>
      </c>
    </row>
    <row r="57" spans="1:16" ht="15" customHeight="1" x14ac:dyDescent="0.25">
      <c r="A57" s="102"/>
      <c r="B57" s="105"/>
      <c r="C57" s="84" t="s">
        <v>47</v>
      </c>
      <c r="D57" s="44">
        <v>642</v>
      </c>
      <c r="E57" s="53">
        <v>1</v>
      </c>
      <c r="F57" s="44">
        <v>78581.048286999998</v>
      </c>
      <c r="G57" s="66">
        <v>0.15420600000000001</v>
      </c>
      <c r="H57" s="43">
        <v>143</v>
      </c>
      <c r="I57" s="44">
        <v>89203.853147000002</v>
      </c>
      <c r="J57" s="74">
        <v>0.17482500000000001</v>
      </c>
      <c r="K57" s="44">
        <v>499</v>
      </c>
      <c r="L57" s="44">
        <v>75536.837675000002</v>
      </c>
      <c r="M57" s="66">
        <v>0.14829700000000001</v>
      </c>
      <c r="N57" s="43">
        <v>0</v>
      </c>
      <c r="O57" s="44">
        <v>0</v>
      </c>
      <c r="P57" s="74">
        <v>0</v>
      </c>
    </row>
    <row r="58" spans="1:16" ht="15" customHeight="1" x14ac:dyDescent="0.25">
      <c r="A58" s="102"/>
      <c r="B58" s="105"/>
      <c r="C58" s="84" t="s">
        <v>48</v>
      </c>
      <c r="D58" s="44">
        <v>2580</v>
      </c>
      <c r="E58" s="53">
        <v>1</v>
      </c>
      <c r="F58" s="44">
        <v>86361.777906999996</v>
      </c>
      <c r="G58" s="66">
        <v>0.23294599999999999</v>
      </c>
      <c r="H58" s="43">
        <v>882</v>
      </c>
      <c r="I58" s="44">
        <v>96736.598639000003</v>
      </c>
      <c r="J58" s="74">
        <v>0.21088399999999999</v>
      </c>
      <c r="K58" s="44">
        <v>1698</v>
      </c>
      <c r="L58" s="44">
        <v>80972.736749000003</v>
      </c>
      <c r="M58" s="66">
        <v>0.24440500000000001</v>
      </c>
      <c r="N58" s="43">
        <v>0</v>
      </c>
      <c r="O58" s="44">
        <v>0</v>
      </c>
      <c r="P58" s="74">
        <v>0</v>
      </c>
    </row>
    <row r="59" spans="1:16" ht="15" customHeight="1" x14ac:dyDescent="0.25">
      <c r="A59" s="102"/>
      <c r="B59" s="105"/>
      <c r="C59" s="84" t="s">
        <v>49</v>
      </c>
      <c r="D59" s="44">
        <v>4891</v>
      </c>
      <c r="E59" s="53">
        <v>1</v>
      </c>
      <c r="F59" s="44">
        <v>105556.451033</v>
      </c>
      <c r="G59" s="66">
        <v>0.448988</v>
      </c>
      <c r="H59" s="43">
        <v>1652</v>
      </c>
      <c r="I59" s="44">
        <v>119921.943099</v>
      </c>
      <c r="J59" s="74">
        <v>0.39890999999999999</v>
      </c>
      <c r="K59" s="44">
        <v>3239</v>
      </c>
      <c r="L59" s="44">
        <v>98229.562210999997</v>
      </c>
      <c r="M59" s="66">
        <v>0.47452899999999998</v>
      </c>
      <c r="N59" s="43">
        <v>0</v>
      </c>
      <c r="O59" s="44">
        <v>0</v>
      </c>
      <c r="P59" s="74">
        <v>0</v>
      </c>
    </row>
    <row r="60" spans="1:16" ht="15" customHeight="1" x14ac:dyDescent="0.25">
      <c r="A60" s="102"/>
      <c r="B60" s="105"/>
      <c r="C60" s="84" t="s">
        <v>50</v>
      </c>
      <c r="D60" s="44">
        <v>4852</v>
      </c>
      <c r="E60" s="53">
        <v>1</v>
      </c>
      <c r="F60" s="44">
        <v>126010.722589</v>
      </c>
      <c r="G60" s="66">
        <v>0.74402299999999999</v>
      </c>
      <c r="H60" s="43">
        <v>1587</v>
      </c>
      <c r="I60" s="44">
        <v>142095.32514199999</v>
      </c>
      <c r="J60" s="74">
        <v>0.62444900000000003</v>
      </c>
      <c r="K60" s="44">
        <v>3265</v>
      </c>
      <c r="L60" s="44">
        <v>118192.57120999999</v>
      </c>
      <c r="M60" s="66">
        <v>0.80214399999999997</v>
      </c>
      <c r="N60" s="43">
        <v>0</v>
      </c>
      <c r="O60" s="44">
        <v>0</v>
      </c>
      <c r="P60" s="74">
        <v>0</v>
      </c>
    </row>
    <row r="61" spans="1:16" ht="15" customHeight="1" x14ac:dyDescent="0.25">
      <c r="A61" s="102"/>
      <c r="B61" s="105"/>
      <c r="C61" s="84" t="s">
        <v>51</v>
      </c>
      <c r="D61" s="44">
        <v>4281</v>
      </c>
      <c r="E61" s="53">
        <v>1</v>
      </c>
      <c r="F61" s="44">
        <v>140273.90165799999</v>
      </c>
      <c r="G61" s="66">
        <v>1.005606</v>
      </c>
      <c r="H61" s="43">
        <v>1322</v>
      </c>
      <c r="I61" s="44">
        <v>147934.38351000001</v>
      </c>
      <c r="J61" s="74">
        <v>0.68910700000000003</v>
      </c>
      <c r="K61" s="44">
        <v>2959</v>
      </c>
      <c r="L61" s="44">
        <v>136851.40858399999</v>
      </c>
      <c r="M61" s="66">
        <v>1.1470089999999999</v>
      </c>
      <c r="N61" s="43">
        <v>0</v>
      </c>
      <c r="O61" s="44">
        <v>0</v>
      </c>
      <c r="P61" s="74">
        <v>0</v>
      </c>
    </row>
    <row r="62" spans="1:16" s="3" customFormat="1" ht="15" customHeight="1" x14ac:dyDescent="0.25">
      <c r="A62" s="102"/>
      <c r="B62" s="105"/>
      <c r="C62" s="84" t="s">
        <v>52</v>
      </c>
      <c r="D62" s="35">
        <v>3727</v>
      </c>
      <c r="E62" s="55">
        <v>1</v>
      </c>
      <c r="F62" s="35">
        <v>151376.27824000001</v>
      </c>
      <c r="G62" s="68">
        <v>1.148377</v>
      </c>
      <c r="H62" s="43">
        <v>1157</v>
      </c>
      <c r="I62" s="44">
        <v>151142.31114999999</v>
      </c>
      <c r="J62" s="74">
        <v>0.72342300000000004</v>
      </c>
      <c r="K62" s="35">
        <v>2570</v>
      </c>
      <c r="L62" s="35">
        <v>151481.60894899999</v>
      </c>
      <c r="M62" s="68">
        <v>1.3396889999999999</v>
      </c>
      <c r="N62" s="43">
        <v>0</v>
      </c>
      <c r="O62" s="44">
        <v>0</v>
      </c>
      <c r="P62" s="74">
        <v>0</v>
      </c>
    </row>
    <row r="63" spans="1:16" ht="15" customHeight="1" x14ac:dyDescent="0.25">
      <c r="A63" s="102"/>
      <c r="B63" s="105"/>
      <c r="C63" s="84" t="s">
        <v>53</v>
      </c>
      <c r="D63" s="44">
        <v>2912</v>
      </c>
      <c r="E63" s="53">
        <v>1</v>
      </c>
      <c r="F63" s="44">
        <v>153359.32211499999</v>
      </c>
      <c r="G63" s="66">
        <v>1.1050819999999999</v>
      </c>
      <c r="H63" s="43">
        <v>869</v>
      </c>
      <c r="I63" s="44">
        <v>144468.40621399999</v>
      </c>
      <c r="J63" s="74">
        <v>0.60299199999999997</v>
      </c>
      <c r="K63" s="44">
        <v>2043</v>
      </c>
      <c r="L63" s="44">
        <v>157141.11649499999</v>
      </c>
      <c r="M63" s="66">
        <v>1.318649</v>
      </c>
      <c r="N63" s="43">
        <v>0</v>
      </c>
      <c r="O63" s="44">
        <v>0</v>
      </c>
      <c r="P63" s="74">
        <v>0</v>
      </c>
    </row>
    <row r="64" spans="1:16" ht="15" customHeight="1" x14ac:dyDescent="0.25">
      <c r="A64" s="102"/>
      <c r="B64" s="105"/>
      <c r="C64" s="84" t="s">
        <v>54</v>
      </c>
      <c r="D64" s="44">
        <v>2223</v>
      </c>
      <c r="E64" s="53">
        <v>1</v>
      </c>
      <c r="F64" s="44">
        <v>162757.50787199999</v>
      </c>
      <c r="G64" s="66">
        <v>0.99145300000000003</v>
      </c>
      <c r="H64" s="43">
        <v>689</v>
      </c>
      <c r="I64" s="44">
        <v>152089.612482</v>
      </c>
      <c r="J64" s="74">
        <v>0.47895500000000002</v>
      </c>
      <c r="K64" s="44">
        <v>1534</v>
      </c>
      <c r="L64" s="44">
        <v>167549.02020900001</v>
      </c>
      <c r="M64" s="66">
        <v>1.221643</v>
      </c>
      <c r="N64" s="43">
        <v>0</v>
      </c>
      <c r="O64" s="44">
        <v>0</v>
      </c>
      <c r="P64" s="74">
        <v>0</v>
      </c>
    </row>
    <row r="65" spans="1:16" ht="15" customHeight="1" x14ac:dyDescent="0.25">
      <c r="A65" s="102"/>
      <c r="B65" s="105"/>
      <c r="C65" s="84" t="s">
        <v>55</v>
      </c>
      <c r="D65" s="44">
        <v>1612</v>
      </c>
      <c r="E65" s="53">
        <v>1</v>
      </c>
      <c r="F65" s="44">
        <v>170526.87779200001</v>
      </c>
      <c r="G65" s="66">
        <v>0.76302700000000001</v>
      </c>
      <c r="H65" s="43">
        <v>580</v>
      </c>
      <c r="I65" s="44">
        <v>153677.26551699999</v>
      </c>
      <c r="J65" s="74">
        <v>0.263793</v>
      </c>
      <c r="K65" s="44">
        <v>1032</v>
      </c>
      <c r="L65" s="44">
        <v>179996.621124</v>
      </c>
      <c r="M65" s="66">
        <v>1.0436049999999999</v>
      </c>
      <c r="N65" s="43">
        <v>0</v>
      </c>
      <c r="O65" s="44">
        <v>0</v>
      </c>
      <c r="P65" s="74">
        <v>0</v>
      </c>
    </row>
    <row r="66" spans="1:16" s="3" customFormat="1" ht="15" customHeight="1" x14ac:dyDescent="0.25">
      <c r="A66" s="102"/>
      <c r="B66" s="105"/>
      <c r="C66" s="84" t="s">
        <v>56</v>
      </c>
      <c r="D66" s="35">
        <v>1865</v>
      </c>
      <c r="E66" s="55">
        <v>1</v>
      </c>
      <c r="F66" s="35">
        <v>185497.263271</v>
      </c>
      <c r="G66" s="68">
        <v>0.49436999999999998</v>
      </c>
      <c r="H66" s="43">
        <v>687</v>
      </c>
      <c r="I66" s="44">
        <v>163103.90684099999</v>
      </c>
      <c r="J66" s="74">
        <v>0.14119399999999999</v>
      </c>
      <c r="K66" s="35">
        <v>1178</v>
      </c>
      <c r="L66" s="35">
        <v>198556.886248</v>
      </c>
      <c r="M66" s="68">
        <v>0.70033999999999996</v>
      </c>
      <c r="N66" s="43">
        <v>0</v>
      </c>
      <c r="O66" s="44">
        <v>0</v>
      </c>
      <c r="P66" s="74">
        <v>0</v>
      </c>
    </row>
    <row r="67" spans="1:16" s="3" customFormat="1" ht="15" customHeight="1" x14ac:dyDescent="0.25">
      <c r="A67" s="103"/>
      <c r="B67" s="106"/>
      <c r="C67" s="85" t="s">
        <v>9</v>
      </c>
      <c r="D67" s="46">
        <v>29653</v>
      </c>
      <c r="E67" s="54">
        <v>1</v>
      </c>
      <c r="F67" s="46">
        <v>134855.81499300001</v>
      </c>
      <c r="G67" s="67">
        <v>0.76447600000000004</v>
      </c>
      <c r="H67" s="87">
        <v>9589</v>
      </c>
      <c r="I67" s="46">
        <v>138150.10428599999</v>
      </c>
      <c r="J67" s="75">
        <v>0.49160500000000001</v>
      </c>
      <c r="K67" s="46">
        <v>20064</v>
      </c>
      <c r="L67" s="46">
        <v>133281.40609999999</v>
      </c>
      <c r="M67" s="67">
        <v>0.89488599999999996</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520" priority="30" operator="notEqual">
      <formula>H8+K8+N8</formula>
    </cfRule>
  </conditionalFormatting>
  <conditionalFormatting sqref="D20:D30">
    <cfRule type="cellIs" dxfId="519" priority="29" operator="notEqual">
      <formula>H20+K20+N20</formula>
    </cfRule>
  </conditionalFormatting>
  <conditionalFormatting sqref="D32:D42">
    <cfRule type="cellIs" dxfId="518" priority="28" operator="notEqual">
      <formula>H32+K32+N32</formula>
    </cfRule>
  </conditionalFormatting>
  <conditionalFormatting sqref="D44:D54">
    <cfRule type="cellIs" dxfId="517" priority="27" operator="notEqual">
      <formula>H44+K44+N44</formula>
    </cfRule>
  </conditionalFormatting>
  <conditionalFormatting sqref="D56:D66">
    <cfRule type="cellIs" dxfId="516" priority="26" operator="notEqual">
      <formula>H56+K56+N56</formula>
    </cfRule>
  </conditionalFormatting>
  <conditionalFormatting sqref="D19">
    <cfRule type="cellIs" dxfId="515" priority="25" operator="notEqual">
      <formula>SUM(D8:D18)</formula>
    </cfRule>
  </conditionalFormatting>
  <conditionalFormatting sqref="D31">
    <cfRule type="cellIs" dxfId="514" priority="24" operator="notEqual">
      <formula>H31+K31+N31</formula>
    </cfRule>
  </conditionalFormatting>
  <conditionalFormatting sqref="D31">
    <cfRule type="cellIs" dxfId="513" priority="23" operator="notEqual">
      <formula>SUM(D20:D30)</formula>
    </cfRule>
  </conditionalFormatting>
  <conditionalFormatting sqref="D43">
    <cfRule type="cellIs" dxfId="512" priority="22" operator="notEqual">
      <formula>H43+K43+N43</formula>
    </cfRule>
  </conditionalFormatting>
  <conditionalFormatting sqref="D43">
    <cfRule type="cellIs" dxfId="511" priority="21" operator="notEqual">
      <formula>SUM(D32:D42)</formula>
    </cfRule>
  </conditionalFormatting>
  <conditionalFormatting sqref="D55">
    <cfRule type="cellIs" dxfId="510" priority="20" operator="notEqual">
      <formula>H55+K55+N55</formula>
    </cfRule>
  </conditionalFormatting>
  <conditionalFormatting sqref="D55">
    <cfRule type="cellIs" dxfId="509" priority="19" operator="notEqual">
      <formula>SUM(D44:D54)</formula>
    </cfRule>
  </conditionalFormatting>
  <conditionalFormatting sqref="D67">
    <cfRule type="cellIs" dxfId="508" priority="18" operator="notEqual">
      <formula>H67+K67+N67</formula>
    </cfRule>
  </conditionalFormatting>
  <conditionalFormatting sqref="D67">
    <cfRule type="cellIs" dxfId="507" priority="17" operator="notEqual">
      <formula>SUM(D56:D66)</formula>
    </cfRule>
  </conditionalFormatting>
  <conditionalFormatting sqref="H19">
    <cfRule type="cellIs" dxfId="506" priority="16" operator="notEqual">
      <formula>SUM(H8:H18)</formula>
    </cfRule>
  </conditionalFormatting>
  <conditionalFormatting sqref="K19">
    <cfRule type="cellIs" dxfId="505" priority="15" operator="notEqual">
      <formula>SUM(K8:K18)</formula>
    </cfRule>
  </conditionalFormatting>
  <conditionalFormatting sqref="N19">
    <cfRule type="cellIs" dxfId="504" priority="14" operator="notEqual">
      <formula>SUM(N8:N18)</formula>
    </cfRule>
  </conditionalFormatting>
  <conditionalFormatting sqref="H31">
    <cfRule type="cellIs" dxfId="503" priority="13" operator="notEqual">
      <formula>SUM(H20:H30)</formula>
    </cfRule>
  </conditionalFormatting>
  <conditionalFormatting sqref="K31">
    <cfRule type="cellIs" dxfId="502" priority="12" operator="notEqual">
      <formula>SUM(K20:K30)</formula>
    </cfRule>
  </conditionalFormatting>
  <conditionalFormatting sqref="N31">
    <cfRule type="cellIs" dxfId="501" priority="11" operator="notEqual">
      <formula>SUM(N20:N30)</formula>
    </cfRule>
  </conditionalFormatting>
  <conditionalFormatting sqref="H43">
    <cfRule type="cellIs" dxfId="500" priority="10" operator="notEqual">
      <formula>SUM(H32:H42)</formula>
    </cfRule>
  </conditionalFormatting>
  <conditionalFormatting sqref="K43">
    <cfRule type="cellIs" dxfId="499" priority="9" operator="notEqual">
      <formula>SUM(K32:K42)</formula>
    </cfRule>
  </conditionalFormatting>
  <conditionalFormatting sqref="N43">
    <cfRule type="cellIs" dxfId="498" priority="8" operator="notEqual">
      <formula>SUM(N32:N42)</formula>
    </cfRule>
  </conditionalFormatting>
  <conditionalFormatting sqref="H55">
    <cfRule type="cellIs" dxfId="497" priority="7" operator="notEqual">
      <formula>SUM(H44:H54)</formula>
    </cfRule>
  </conditionalFormatting>
  <conditionalFormatting sqref="K55">
    <cfRule type="cellIs" dxfId="496" priority="6" operator="notEqual">
      <formula>SUM(K44:K54)</formula>
    </cfRule>
  </conditionalFormatting>
  <conditionalFormatting sqref="N55">
    <cfRule type="cellIs" dxfId="495" priority="5" operator="notEqual">
      <formula>SUM(N44:N54)</formula>
    </cfRule>
  </conditionalFormatting>
  <conditionalFormatting sqref="H67">
    <cfRule type="cellIs" dxfId="494" priority="4" operator="notEqual">
      <formula>SUM(H56:H66)</formula>
    </cfRule>
  </conditionalFormatting>
  <conditionalFormatting sqref="K67">
    <cfRule type="cellIs" dxfId="493" priority="3" operator="notEqual">
      <formula>SUM(K56:K66)</formula>
    </cfRule>
  </conditionalFormatting>
  <conditionalFormatting sqref="N67">
    <cfRule type="cellIs" dxfId="492" priority="2" operator="notEqual">
      <formula>SUM(N56:N66)</formula>
    </cfRule>
  </conditionalFormatting>
  <conditionalFormatting sqref="D32:D43">
    <cfRule type="cellIs" dxfId="4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63</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40</v>
      </c>
      <c r="E8" s="53">
        <v>0.218579</v>
      </c>
      <c r="F8" s="44">
        <v>62041.096927999999</v>
      </c>
      <c r="G8" s="66">
        <v>0.1</v>
      </c>
      <c r="H8" s="43">
        <v>15</v>
      </c>
      <c r="I8" s="44">
        <v>81604.645084999996</v>
      </c>
      <c r="J8" s="74">
        <v>0.13333300000000001</v>
      </c>
      <c r="K8" s="44">
        <v>25</v>
      </c>
      <c r="L8" s="44">
        <v>50302.968033999998</v>
      </c>
      <c r="M8" s="66">
        <v>0.08</v>
      </c>
      <c r="N8" s="43">
        <v>0</v>
      </c>
      <c r="O8" s="44">
        <v>0</v>
      </c>
      <c r="P8" s="74">
        <v>0</v>
      </c>
    </row>
    <row r="9" spans="1:16" ht="15" customHeight="1" x14ac:dyDescent="0.25">
      <c r="A9" s="102"/>
      <c r="B9" s="105"/>
      <c r="C9" s="84" t="s">
        <v>47</v>
      </c>
      <c r="D9" s="44">
        <v>409</v>
      </c>
      <c r="E9" s="53">
        <v>0.20480699999999999</v>
      </c>
      <c r="F9" s="44">
        <v>71203.783481000006</v>
      </c>
      <c r="G9" s="66">
        <v>0.13447400000000001</v>
      </c>
      <c r="H9" s="43">
        <v>79</v>
      </c>
      <c r="I9" s="44">
        <v>88519.397849000001</v>
      </c>
      <c r="J9" s="74">
        <v>0.240506</v>
      </c>
      <c r="K9" s="44">
        <v>330</v>
      </c>
      <c r="L9" s="44">
        <v>67058.530345000006</v>
      </c>
      <c r="M9" s="66">
        <v>0.10909099999999999</v>
      </c>
      <c r="N9" s="43">
        <v>0</v>
      </c>
      <c r="O9" s="44">
        <v>0</v>
      </c>
      <c r="P9" s="74">
        <v>0</v>
      </c>
    </row>
    <row r="10" spans="1:16" ht="15" customHeight="1" x14ac:dyDescent="0.25">
      <c r="A10" s="102"/>
      <c r="B10" s="105"/>
      <c r="C10" s="84" t="s">
        <v>48</v>
      </c>
      <c r="D10" s="44">
        <v>1132</v>
      </c>
      <c r="E10" s="53">
        <v>0.11761000000000001</v>
      </c>
      <c r="F10" s="44">
        <v>89814.128612</v>
      </c>
      <c r="G10" s="66">
        <v>0.29593599999999998</v>
      </c>
      <c r="H10" s="43">
        <v>348</v>
      </c>
      <c r="I10" s="44">
        <v>101148.85724899999</v>
      </c>
      <c r="J10" s="74">
        <v>0.27298899999999998</v>
      </c>
      <c r="K10" s="44">
        <v>784</v>
      </c>
      <c r="L10" s="44">
        <v>84782.897024000005</v>
      </c>
      <c r="M10" s="66">
        <v>0.30612200000000001</v>
      </c>
      <c r="N10" s="43">
        <v>0</v>
      </c>
      <c r="O10" s="44">
        <v>0</v>
      </c>
      <c r="P10" s="74">
        <v>0</v>
      </c>
    </row>
    <row r="11" spans="1:16" ht="15" customHeight="1" x14ac:dyDescent="0.25">
      <c r="A11" s="102"/>
      <c r="B11" s="105"/>
      <c r="C11" s="84" t="s">
        <v>49</v>
      </c>
      <c r="D11" s="44">
        <v>1288</v>
      </c>
      <c r="E11" s="53">
        <v>8.5139999999999993E-2</v>
      </c>
      <c r="F11" s="44">
        <v>108623.730514</v>
      </c>
      <c r="G11" s="66">
        <v>0.50776399999999999</v>
      </c>
      <c r="H11" s="43">
        <v>416</v>
      </c>
      <c r="I11" s="44">
        <v>121901.44071</v>
      </c>
      <c r="J11" s="74">
        <v>0.34615400000000002</v>
      </c>
      <c r="K11" s="44">
        <v>872</v>
      </c>
      <c r="L11" s="44">
        <v>102289.410053</v>
      </c>
      <c r="M11" s="66">
        <v>0.58486199999999999</v>
      </c>
      <c r="N11" s="43">
        <v>0</v>
      </c>
      <c r="O11" s="44">
        <v>0</v>
      </c>
      <c r="P11" s="74">
        <v>0</v>
      </c>
    </row>
    <row r="12" spans="1:16" ht="15" customHeight="1" x14ac:dyDescent="0.25">
      <c r="A12" s="102"/>
      <c r="B12" s="105"/>
      <c r="C12" s="84" t="s">
        <v>50</v>
      </c>
      <c r="D12" s="44">
        <v>935</v>
      </c>
      <c r="E12" s="53">
        <v>6.93E-2</v>
      </c>
      <c r="F12" s="44">
        <v>127515.432495</v>
      </c>
      <c r="G12" s="66">
        <v>0.78181800000000001</v>
      </c>
      <c r="H12" s="43">
        <v>297</v>
      </c>
      <c r="I12" s="44">
        <v>137007.62663499999</v>
      </c>
      <c r="J12" s="74">
        <v>0.50505100000000003</v>
      </c>
      <c r="K12" s="44">
        <v>638</v>
      </c>
      <c r="L12" s="44">
        <v>123096.65246500001</v>
      </c>
      <c r="M12" s="66">
        <v>0.91065799999999997</v>
      </c>
      <c r="N12" s="43">
        <v>0</v>
      </c>
      <c r="O12" s="44">
        <v>0</v>
      </c>
      <c r="P12" s="74">
        <v>0</v>
      </c>
    </row>
    <row r="13" spans="1:16" ht="15" customHeight="1" x14ac:dyDescent="0.25">
      <c r="A13" s="102"/>
      <c r="B13" s="105"/>
      <c r="C13" s="84" t="s">
        <v>51</v>
      </c>
      <c r="D13" s="44">
        <v>718</v>
      </c>
      <c r="E13" s="53">
        <v>5.9688999999999999E-2</v>
      </c>
      <c r="F13" s="44">
        <v>132696.59587600001</v>
      </c>
      <c r="G13" s="66">
        <v>0.87604499999999996</v>
      </c>
      <c r="H13" s="43">
        <v>198</v>
      </c>
      <c r="I13" s="44">
        <v>135531.52400899999</v>
      </c>
      <c r="J13" s="74">
        <v>0.55555600000000005</v>
      </c>
      <c r="K13" s="44">
        <v>520</v>
      </c>
      <c r="L13" s="44">
        <v>131617.142471</v>
      </c>
      <c r="M13" s="66">
        <v>0.99807699999999999</v>
      </c>
      <c r="N13" s="43">
        <v>0</v>
      </c>
      <c r="O13" s="44">
        <v>0</v>
      </c>
      <c r="P13" s="74">
        <v>0</v>
      </c>
    </row>
    <row r="14" spans="1:16" s="3" customFormat="1" ht="15" customHeight="1" x14ac:dyDescent="0.25">
      <c r="A14" s="102"/>
      <c r="B14" s="105"/>
      <c r="C14" s="84" t="s">
        <v>52</v>
      </c>
      <c r="D14" s="35">
        <v>614</v>
      </c>
      <c r="E14" s="55">
        <v>5.6904999999999997E-2</v>
      </c>
      <c r="F14" s="35">
        <v>135367.951439</v>
      </c>
      <c r="G14" s="68">
        <v>0.84364799999999995</v>
      </c>
      <c r="H14" s="43">
        <v>177</v>
      </c>
      <c r="I14" s="44">
        <v>127709.74596299999</v>
      </c>
      <c r="J14" s="74">
        <v>0.446328</v>
      </c>
      <c r="K14" s="35">
        <v>437</v>
      </c>
      <c r="L14" s="35">
        <v>138469.78752499999</v>
      </c>
      <c r="M14" s="68">
        <v>1.0045770000000001</v>
      </c>
      <c r="N14" s="43">
        <v>0</v>
      </c>
      <c r="O14" s="44">
        <v>0</v>
      </c>
      <c r="P14" s="74">
        <v>0</v>
      </c>
    </row>
    <row r="15" spans="1:16" ht="15" customHeight="1" x14ac:dyDescent="0.25">
      <c r="A15" s="102"/>
      <c r="B15" s="105"/>
      <c r="C15" s="84" t="s">
        <v>53</v>
      </c>
      <c r="D15" s="44">
        <v>463</v>
      </c>
      <c r="E15" s="53">
        <v>5.7041000000000001E-2</v>
      </c>
      <c r="F15" s="44">
        <v>138033.48262299999</v>
      </c>
      <c r="G15" s="66">
        <v>0.90280800000000005</v>
      </c>
      <c r="H15" s="43">
        <v>107</v>
      </c>
      <c r="I15" s="44">
        <v>127841.71308099999</v>
      </c>
      <c r="J15" s="74">
        <v>0.46728999999999998</v>
      </c>
      <c r="K15" s="44">
        <v>356</v>
      </c>
      <c r="L15" s="44">
        <v>141096.739199</v>
      </c>
      <c r="M15" s="66">
        <v>1.0337080000000001</v>
      </c>
      <c r="N15" s="43">
        <v>0</v>
      </c>
      <c r="O15" s="44">
        <v>0</v>
      </c>
      <c r="P15" s="74">
        <v>0</v>
      </c>
    </row>
    <row r="16" spans="1:16" ht="15" customHeight="1" x14ac:dyDescent="0.25">
      <c r="A16" s="102"/>
      <c r="B16" s="105"/>
      <c r="C16" s="84" t="s">
        <v>54</v>
      </c>
      <c r="D16" s="44">
        <v>400</v>
      </c>
      <c r="E16" s="53">
        <v>5.9057999999999999E-2</v>
      </c>
      <c r="F16" s="44">
        <v>158104.72391500001</v>
      </c>
      <c r="G16" s="66">
        <v>0.88500000000000001</v>
      </c>
      <c r="H16" s="43">
        <v>97</v>
      </c>
      <c r="I16" s="44">
        <v>130047.00923700001</v>
      </c>
      <c r="J16" s="74">
        <v>0.247423</v>
      </c>
      <c r="K16" s="44">
        <v>303</v>
      </c>
      <c r="L16" s="44">
        <v>167086.89660099999</v>
      </c>
      <c r="M16" s="66">
        <v>1.0891090000000001</v>
      </c>
      <c r="N16" s="43">
        <v>0</v>
      </c>
      <c r="O16" s="44">
        <v>0</v>
      </c>
      <c r="P16" s="74">
        <v>0</v>
      </c>
    </row>
    <row r="17" spans="1:16" ht="15" customHeight="1" x14ac:dyDescent="0.25">
      <c r="A17" s="102"/>
      <c r="B17" s="105"/>
      <c r="C17" s="84" t="s">
        <v>55</v>
      </c>
      <c r="D17" s="44">
        <v>365</v>
      </c>
      <c r="E17" s="53">
        <v>7.3528999999999997E-2</v>
      </c>
      <c r="F17" s="44">
        <v>175500.80880100001</v>
      </c>
      <c r="G17" s="66">
        <v>0.84931500000000004</v>
      </c>
      <c r="H17" s="43">
        <v>75</v>
      </c>
      <c r="I17" s="44">
        <v>140700.04196599999</v>
      </c>
      <c r="J17" s="74">
        <v>0.30666700000000002</v>
      </c>
      <c r="K17" s="44">
        <v>290</v>
      </c>
      <c r="L17" s="44">
        <v>184501.00711999999</v>
      </c>
      <c r="M17" s="66">
        <v>0.98965499999999995</v>
      </c>
      <c r="N17" s="43">
        <v>0</v>
      </c>
      <c r="O17" s="44">
        <v>0</v>
      </c>
      <c r="P17" s="74">
        <v>0</v>
      </c>
    </row>
    <row r="18" spans="1:16" s="3" customFormat="1" ht="15" customHeight="1" x14ac:dyDescent="0.25">
      <c r="A18" s="102"/>
      <c r="B18" s="105"/>
      <c r="C18" s="84" t="s">
        <v>56</v>
      </c>
      <c r="D18" s="35">
        <v>436</v>
      </c>
      <c r="E18" s="55">
        <v>6.7639000000000005E-2</v>
      </c>
      <c r="F18" s="35">
        <v>195709.42592499999</v>
      </c>
      <c r="G18" s="68">
        <v>0.69724799999999998</v>
      </c>
      <c r="H18" s="43">
        <v>86</v>
      </c>
      <c r="I18" s="44">
        <v>153637.08564899999</v>
      </c>
      <c r="J18" s="74">
        <v>0.13953499999999999</v>
      </c>
      <c r="K18" s="35">
        <v>350</v>
      </c>
      <c r="L18" s="35">
        <v>206047.20096399999</v>
      </c>
      <c r="M18" s="68">
        <v>0.83428599999999997</v>
      </c>
      <c r="N18" s="43">
        <v>0</v>
      </c>
      <c r="O18" s="44">
        <v>0</v>
      </c>
      <c r="P18" s="74">
        <v>0</v>
      </c>
    </row>
    <row r="19" spans="1:16" s="3" customFormat="1" ht="15" customHeight="1" x14ac:dyDescent="0.25">
      <c r="A19" s="103"/>
      <c r="B19" s="106"/>
      <c r="C19" s="85" t="s">
        <v>9</v>
      </c>
      <c r="D19" s="46">
        <v>6800</v>
      </c>
      <c r="E19" s="54">
        <v>7.5939999999999994E-2</v>
      </c>
      <c r="F19" s="46">
        <v>124608.59619900001</v>
      </c>
      <c r="G19" s="67">
        <v>0.63411799999999996</v>
      </c>
      <c r="H19" s="87">
        <v>1895</v>
      </c>
      <c r="I19" s="46">
        <v>123650.63397</v>
      </c>
      <c r="J19" s="75">
        <v>0.37361499999999997</v>
      </c>
      <c r="K19" s="46">
        <v>4905</v>
      </c>
      <c r="L19" s="46">
        <v>124978.69577599999</v>
      </c>
      <c r="M19" s="67">
        <v>0.73475999999999997</v>
      </c>
      <c r="N19" s="87">
        <v>0</v>
      </c>
      <c r="O19" s="46">
        <v>0</v>
      </c>
      <c r="P19" s="75">
        <v>0</v>
      </c>
    </row>
    <row r="20" spans="1:16" ht="15" customHeight="1" x14ac:dyDescent="0.25">
      <c r="A20" s="101">
        <v>2</v>
      </c>
      <c r="B20" s="104" t="s">
        <v>57</v>
      </c>
      <c r="C20" s="84" t="s">
        <v>46</v>
      </c>
      <c r="D20" s="44">
        <v>90</v>
      </c>
      <c r="E20" s="53">
        <v>0.49180299999999999</v>
      </c>
      <c r="F20" s="44">
        <v>58260.122221999998</v>
      </c>
      <c r="G20" s="66">
        <v>4.4443999999999997E-2</v>
      </c>
      <c r="H20" s="43">
        <v>27</v>
      </c>
      <c r="I20" s="44">
        <v>58331.777778000003</v>
      </c>
      <c r="J20" s="74">
        <v>0.148148</v>
      </c>
      <c r="K20" s="44">
        <v>63</v>
      </c>
      <c r="L20" s="44">
        <v>58229.412698</v>
      </c>
      <c r="M20" s="66">
        <v>0</v>
      </c>
      <c r="N20" s="43">
        <v>0</v>
      </c>
      <c r="O20" s="44">
        <v>0</v>
      </c>
      <c r="P20" s="74">
        <v>0</v>
      </c>
    </row>
    <row r="21" spans="1:16" ht="15" customHeight="1" x14ac:dyDescent="0.25">
      <c r="A21" s="102"/>
      <c r="B21" s="105"/>
      <c r="C21" s="84" t="s">
        <v>47</v>
      </c>
      <c r="D21" s="44">
        <v>769</v>
      </c>
      <c r="E21" s="53">
        <v>0.38507799999999998</v>
      </c>
      <c r="F21" s="44">
        <v>73435.227568000002</v>
      </c>
      <c r="G21" s="66">
        <v>7.8022999999999995E-2</v>
      </c>
      <c r="H21" s="43">
        <v>255</v>
      </c>
      <c r="I21" s="44">
        <v>79751.733332999996</v>
      </c>
      <c r="J21" s="74">
        <v>9.0195999999999998E-2</v>
      </c>
      <c r="K21" s="44">
        <v>514</v>
      </c>
      <c r="L21" s="44">
        <v>70301.552528999993</v>
      </c>
      <c r="M21" s="66">
        <v>7.1984000000000006E-2</v>
      </c>
      <c r="N21" s="43">
        <v>0</v>
      </c>
      <c r="O21" s="44">
        <v>0</v>
      </c>
      <c r="P21" s="74">
        <v>0</v>
      </c>
    </row>
    <row r="22" spans="1:16" ht="15" customHeight="1" x14ac:dyDescent="0.25">
      <c r="A22" s="102"/>
      <c r="B22" s="105"/>
      <c r="C22" s="84" t="s">
        <v>48</v>
      </c>
      <c r="D22" s="44">
        <v>1851</v>
      </c>
      <c r="E22" s="53">
        <v>0.19231200000000001</v>
      </c>
      <c r="F22" s="44">
        <v>87434.061587999997</v>
      </c>
      <c r="G22" s="66">
        <v>0.16369500000000001</v>
      </c>
      <c r="H22" s="43">
        <v>815</v>
      </c>
      <c r="I22" s="44">
        <v>89145.796319000001</v>
      </c>
      <c r="J22" s="74">
        <v>0.13128799999999999</v>
      </c>
      <c r="K22" s="44">
        <v>1036</v>
      </c>
      <c r="L22" s="44">
        <v>86087.474902999995</v>
      </c>
      <c r="M22" s="66">
        <v>0.189189</v>
      </c>
      <c r="N22" s="43">
        <v>0</v>
      </c>
      <c r="O22" s="44">
        <v>0</v>
      </c>
      <c r="P22" s="74">
        <v>0</v>
      </c>
    </row>
    <row r="23" spans="1:16" ht="15" customHeight="1" x14ac:dyDescent="0.25">
      <c r="A23" s="102"/>
      <c r="B23" s="105"/>
      <c r="C23" s="84" t="s">
        <v>49</v>
      </c>
      <c r="D23" s="44">
        <v>1351</v>
      </c>
      <c r="E23" s="53">
        <v>8.9304999999999995E-2</v>
      </c>
      <c r="F23" s="44">
        <v>98786.413027000002</v>
      </c>
      <c r="G23" s="66">
        <v>0.34641</v>
      </c>
      <c r="H23" s="43">
        <v>567</v>
      </c>
      <c r="I23" s="44">
        <v>100225.449735</v>
      </c>
      <c r="J23" s="74">
        <v>0.32627899999999999</v>
      </c>
      <c r="K23" s="44">
        <v>784</v>
      </c>
      <c r="L23" s="44">
        <v>97745.681121999995</v>
      </c>
      <c r="M23" s="66">
        <v>0.36096899999999998</v>
      </c>
      <c r="N23" s="43">
        <v>0</v>
      </c>
      <c r="O23" s="44">
        <v>0</v>
      </c>
      <c r="P23" s="74">
        <v>0</v>
      </c>
    </row>
    <row r="24" spans="1:16" ht="15" customHeight="1" x14ac:dyDescent="0.25">
      <c r="A24" s="102"/>
      <c r="B24" s="105"/>
      <c r="C24" s="84" t="s">
        <v>50</v>
      </c>
      <c r="D24" s="44">
        <v>854</v>
      </c>
      <c r="E24" s="53">
        <v>6.3297000000000006E-2</v>
      </c>
      <c r="F24" s="44">
        <v>112202.844262</v>
      </c>
      <c r="G24" s="66">
        <v>0.444965</v>
      </c>
      <c r="H24" s="43">
        <v>340</v>
      </c>
      <c r="I24" s="44">
        <v>114409.352941</v>
      </c>
      <c r="J24" s="74">
        <v>0.43235299999999999</v>
      </c>
      <c r="K24" s="44">
        <v>514</v>
      </c>
      <c r="L24" s="44">
        <v>110743.285992</v>
      </c>
      <c r="M24" s="66">
        <v>0.45330700000000002</v>
      </c>
      <c r="N24" s="43">
        <v>0</v>
      </c>
      <c r="O24" s="44">
        <v>0</v>
      </c>
      <c r="P24" s="74">
        <v>0</v>
      </c>
    </row>
    <row r="25" spans="1:16" ht="15" customHeight="1" x14ac:dyDescent="0.25">
      <c r="A25" s="102"/>
      <c r="B25" s="105"/>
      <c r="C25" s="84" t="s">
        <v>51</v>
      </c>
      <c r="D25" s="44">
        <v>586</v>
      </c>
      <c r="E25" s="53">
        <v>4.8716000000000002E-2</v>
      </c>
      <c r="F25" s="44">
        <v>122261.296928</v>
      </c>
      <c r="G25" s="66">
        <v>0.61945399999999995</v>
      </c>
      <c r="H25" s="43">
        <v>235</v>
      </c>
      <c r="I25" s="44">
        <v>117401.33617</v>
      </c>
      <c r="J25" s="74">
        <v>0.45957399999999998</v>
      </c>
      <c r="K25" s="44">
        <v>351</v>
      </c>
      <c r="L25" s="44">
        <v>125515.116809</v>
      </c>
      <c r="M25" s="66">
        <v>0.72649600000000003</v>
      </c>
      <c r="N25" s="43">
        <v>0</v>
      </c>
      <c r="O25" s="44">
        <v>0</v>
      </c>
      <c r="P25" s="74">
        <v>0</v>
      </c>
    </row>
    <row r="26" spans="1:16" s="3" customFormat="1" ht="15" customHeight="1" x14ac:dyDescent="0.25">
      <c r="A26" s="102"/>
      <c r="B26" s="105"/>
      <c r="C26" s="84" t="s">
        <v>52</v>
      </c>
      <c r="D26" s="35">
        <v>470</v>
      </c>
      <c r="E26" s="55">
        <v>4.3559E-2</v>
      </c>
      <c r="F26" s="35">
        <v>123947.757447</v>
      </c>
      <c r="G26" s="68">
        <v>0.57021299999999997</v>
      </c>
      <c r="H26" s="43">
        <v>163</v>
      </c>
      <c r="I26" s="44">
        <v>119413.981595</v>
      </c>
      <c r="J26" s="74">
        <v>0.435583</v>
      </c>
      <c r="K26" s="35">
        <v>307</v>
      </c>
      <c r="L26" s="35">
        <v>126354.941368</v>
      </c>
      <c r="M26" s="68">
        <v>0.64169399999999999</v>
      </c>
      <c r="N26" s="43">
        <v>0</v>
      </c>
      <c r="O26" s="44">
        <v>0</v>
      </c>
      <c r="P26" s="74">
        <v>0</v>
      </c>
    </row>
    <row r="27" spans="1:16" ht="15" customHeight="1" x14ac:dyDescent="0.25">
      <c r="A27" s="102"/>
      <c r="B27" s="105"/>
      <c r="C27" s="84" t="s">
        <v>53</v>
      </c>
      <c r="D27" s="44">
        <v>287</v>
      </c>
      <c r="E27" s="53">
        <v>3.5358000000000001E-2</v>
      </c>
      <c r="F27" s="44">
        <v>129797.240418</v>
      </c>
      <c r="G27" s="66">
        <v>0.529617</v>
      </c>
      <c r="H27" s="43">
        <v>98</v>
      </c>
      <c r="I27" s="44">
        <v>123331.030612</v>
      </c>
      <c r="J27" s="74">
        <v>0.346939</v>
      </c>
      <c r="K27" s="44">
        <v>189</v>
      </c>
      <c r="L27" s="44">
        <v>133150.089947</v>
      </c>
      <c r="M27" s="66">
        <v>0.62433899999999998</v>
      </c>
      <c r="N27" s="43">
        <v>0</v>
      </c>
      <c r="O27" s="44">
        <v>0</v>
      </c>
      <c r="P27" s="74">
        <v>0</v>
      </c>
    </row>
    <row r="28" spans="1:16" ht="15" customHeight="1" x14ac:dyDescent="0.25">
      <c r="A28" s="102"/>
      <c r="B28" s="105"/>
      <c r="C28" s="84" t="s">
        <v>54</v>
      </c>
      <c r="D28" s="44">
        <v>145</v>
      </c>
      <c r="E28" s="53">
        <v>2.1409000000000001E-2</v>
      </c>
      <c r="F28" s="44">
        <v>131909.14482799999</v>
      </c>
      <c r="G28" s="66">
        <v>0.49655199999999999</v>
      </c>
      <c r="H28" s="43">
        <v>46</v>
      </c>
      <c r="I28" s="44">
        <v>117305.130435</v>
      </c>
      <c r="J28" s="74">
        <v>0.26086999999999999</v>
      </c>
      <c r="K28" s="44">
        <v>99</v>
      </c>
      <c r="L28" s="44">
        <v>138694.84848499999</v>
      </c>
      <c r="M28" s="66">
        <v>0.60606099999999996</v>
      </c>
      <c r="N28" s="43">
        <v>0</v>
      </c>
      <c r="O28" s="44">
        <v>0</v>
      </c>
      <c r="P28" s="74">
        <v>0</v>
      </c>
    </row>
    <row r="29" spans="1:16" ht="15" customHeight="1" x14ac:dyDescent="0.25">
      <c r="A29" s="102"/>
      <c r="B29" s="105"/>
      <c r="C29" s="84" t="s">
        <v>55</v>
      </c>
      <c r="D29" s="44">
        <v>75</v>
      </c>
      <c r="E29" s="53">
        <v>1.5108999999999999E-2</v>
      </c>
      <c r="F29" s="44">
        <v>162048.586667</v>
      </c>
      <c r="G29" s="66">
        <v>0.56000000000000005</v>
      </c>
      <c r="H29" s="43">
        <v>32</v>
      </c>
      <c r="I29" s="44">
        <v>181944.03125</v>
      </c>
      <c r="J29" s="74">
        <v>0.34375</v>
      </c>
      <c r="K29" s="44">
        <v>43</v>
      </c>
      <c r="L29" s="44">
        <v>147242.67441899999</v>
      </c>
      <c r="M29" s="66">
        <v>0.72092999999999996</v>
      </c>
      <c r="N29" s="43">
        <v>0</v>
      </c>
      <c r="O29" s="44">
        <v>0</v>
      </c>
      <c r="P29" s="74">
        <v>0</v>
      </c>
    </row>
    <row r="30" spans="1:16" s="3" customFormat="1" ht="15" customHeight="1" x14ac:dyDescent="0.25">
      <c r="A30" s="102"/>
      <c r="B30" s="105"/>
      <c r="C30" s="84" t="s">
        <v>56</v>
      </c>
      <c r="D30" s="35">
        <v>68</v>
      </c>
      <c r="E30" s="55">
        <v>1.0548999999999999E-2</v>
      </c>
      <c r="F30" s="35">
        <v>151650.82352899999</v>
      </c>
      <c r="G30" s="68">
        <v>0.147059</v>
      </c>
      <c r="H30" s="43">
        <v>58</v>
      </c>
      <c r="I30" s="44">
        <v>153155.60344800001</v>
      </c>
      <c r="J30" s="74">
        <v>0.103448</v>
      </c>
      <c r="K30" s="35">
        <v>10</v>
      </c>
      <c r="L30" s="35">
        <v>142923.1</v>
      </c>
      <c r="M30" s="68">
        <v>0.4</v>
      </c>
      <c r="N30" s="43">
        <v>0</v>
      </c>
      <c r="O30" s="44">
        <v>0</v>
      </c>
      <c r="P30" s="74">
        <v>0</v>
      </c>
    </row>
    <row r="31" spans="1:16" s="3" customFormat="1" ht="15" customHeight="1" x14ac:dyDescent="0.25">
      <c r="A31" s="103"/>
      <c r="B31" s="106"/>
      <c r="C31" s="85" t="s">
        <v>9</v>
      </c>
      <c r="D31" s="46">
        <v>6546</v>
      </c>
      <c r="E31" s="54">
        <v>7.3104000000000002E-2</v>
      </c>
      <c r="F31" s="46">
        <v>101066.65475099999</v>
      </c>
      <c r="G31" s="67">
        <v>0.32416699999999998</v>
      </c>
      <c r="H31" s="87">
        <v>2636</v>
      </c>
      <c r="I31" s="46">
        <v>102251.13353599999</v>
      </c>
      <c r="J31" s="75">
        <v>0.26858900000000002</v>
      </c>
      <c r="K31" s="46">
        <v>3910</v>
      </c>
      <c r="L31" s="46">
        <v>100268.116113</v>
      </c>
      <c r="M31" s="67">
        <v>0.36163699999999999</v>
      </c>
      <c r="N31" s="87">
        <v>0</v>
      </c>
      <c r="O31" s="46">
        <v>0</v>
      </c>
      <c r="P31" s="75">
        <v>0</v>
      </c>
    </row>
    <row r="32" spans="1:16" ht="15" customHeight="1" x14ac:dyDescent="0.25">
      <c r="A32" s="101">
        <v>3</v>
      </c>
      <c r="B32" s="104" t="s">
        <v>58</v>
      </c>
      <c r="C32" s="84" t="s">
        <v>46</v>
      </c>
      <c r="D32" s="44">
        <v>50</v>
      </c>
      <c r="E32" s="44">
        <v>0</v>
      </c>
      <c r="F32" s="44">
        <v>-3780.974706</v>
      </c>
      <c r="G32" s="66">
        <v>-5.5556000000000001E-2</v>
      </c>
      <c r="H32" s="43">
        <v>12</v>
      </c>
      <c r="I32" s="44">
        <v>-23272.867307</v>
      </c>
      <c r="J32" s="74">
        <v>1.4815E-2</v>
      </c>
      <c r="K32" s="44">
        <v>38</v>
      </c>
      <c r="L32" s="44">
        <v>7926.4446639999996</v>
      </c>
      <c r="M32" s="66">
        <v>-0.08</v>
      </c>
      <c r="N32" s="43">
        <v>0</v>
      </c>
      <c r="O32" s="44">
        <v>0</v>
      </c>
      <c r="P32" s="74">
        <v>0</v>
      </c>
    </row>
    <row r="33" spans="1:16" ht="15" customHeight="1" x14ac:dyDescent="0.25">
      <c r="A33" s="102"/>
      <c r="B33" s="105"/>
      <c r="C33" s="84" t="s">
        <v>47</v>
      </c>
      <c r="D33" s="44">
        <v>360</v>
      </c>
      <c r="E33" s="44">
        <v>0</v>
      </c>
      <c r="F33" s="44">
        <v>2231.4440869999999</v>
      </c>
      <c r="G33" s="66">
        <v>-5.6451000000000001E-2</v>
      </c>
      <c r="H33" s="43">
        <v>176</v>
      </c>
      <c r="I33" s="44">
        <v>-8767.6645150000004</v>
      </c>
      <c r="J33" s="74">
        <v>-0.15031</v>
      </c>
      <c r="K33" s="44">
        <v>184</v>
      </c>
      <c r="L33" s="44">
        <v>3243.0221849999998</v>
      </c>
      <c r="M33" s="66">
        <v>-3.7106E-2</v>
      </c>
      <c r="N33" s="43">
        <v>0</v>
      </c>
      <c r="O33" s="44">
        <v>0</v>
      </c>
      <c r="P33" s="74">
        <v>0</v>
      </c>
    </row>
    <row r="34" spans="1:16" ht="15" customHeight="1" x14ac:dyDescent="0.25">
      <c r="A34" s="102"/>
      <c r="B34" s="105"/>
      <c r="C34" s="84" t="s">
        <v>48</v>
      </c>
      <c r="D34" s="44">
        <v>719</v>
      </c>
      <c r="E34" s="44">
        <v>0</v>
      </c>
      <c r="F34" s="44">
        <v>-2380.0670239999999</v>
      </c>
      <c r="G34" s="66">
        <v>-0.132241</v>
      </c>
      <c r="H34" s="43">
        <v>467</v>
      </c>
      <c r="I34" s="44">
        <v>-12003.06093</v>
      </c>
      <c r="J34" s="74">
        <v>-0.14169999999999999</v>
      </c>
      <c r="K34" s="44">
        <v>252</v>
      </c>
      <c r="L34" s="44">
        <v>1304.5778800000001</v>
      </c>
      <c r="M34" s="66">
        <v>-0.116933</v>
      </c>
      <c r="N34" s="43">
        <v>0</v>
      </c>
      <c r="O34" s="44">
        <v>0</v>
      </c>
      <c r="P34" s="74">
        <v>0</v>
      </c>
    </row>
    <row r="35" spans="1:16" ht="15" customHeight="1" x14ac:dyDescent="0.25">
      <c r="A35" s="102"/>
      <c r="B35" s="105"/>
      <c r="C35" s="84" t="s">
        <v>49</v>
      </c>
      <c r="D35" s="44">
        <v>63</v>
      </c>
      <c r="E35" s="44">
        <v>0</v>
      </c>
      <c r="F35" s="44">
        <v>-9837.3174859999999</v>
      </c>
      <c r="G35" s="66">
        <v>-0.161354</v>
      </c>
      <c r="H35" s="43">
        <v>151</v>
      </c>
      <c r="I35" s="44">
        <v>-21675.990975000001</v>
      </c>
      <c r="J35" s="74">
        <v>-1.9875E-2</v>
      </c>
      <c r="K35" s="44">
        <v>-88</v>
      </c>
      <c r="L35" s="44">
        <v>-4543.7289300000002</v>
      </c>
      <c r="M35" s="66">
        <v>-0.22389300000000001</v>
      </c>
      <c r="N35" s="43">
        <v>0</v>
      </c>
      <c r="O35" s="44">
        <v>0</v>
      </c>
      <c r="P35" s="74">
        <v>0</v>
      </c>
    </row>
    <row r="36" spans="1:16" ht="15" customHeight="1" x14ac:dyDescent="0.25">
      <c r="A36" s="102"/>
      <c r="B36" s="105"/>
      <c r="C36" s="84" t="s">
        <v>50</v>
      </c>
      <c r="D36" s="44">
        <v>-81</v>
      </c>
      <c r="E36" s="44">
        <v>0</v>
      </c>
      <c r="F36" s="44">
        <v>-15312.588233</v>
      </c>
      <c r="G36" s="66">
        <v>-0.33685300000000001</v>
      </c>
      <c r="H36" s="43">
        <v>43</v>
      </c>
      <c r="I36" s="44">
        <v>-22598.273694</v>
      </c>
      <c r="J36" s="74">
        <v>-7.2697999999999999E-2</v>
      </c>
      <c r="K36" s="44">
        <v>-124</v>
      </c>
      <c r="L36" s="44">
        <v>-12353.366473</v>
      </c>
      <c r="M36" s="66">
        <v>-0.45735100000000001</v>
      </c>
      <c r="N36" s="43">
        <v>0</v>
      </c>
      <c r="O36" s="44">
        <v>0</v>
      </c>
      <c r="P36" s="74">
        <v>0</v>
      </c>
    </row>
    <row r="37" spans="1:16" ht="15" customHeight="1" x14ac:dyDescent="0.25">
      <c r="A37" s="102"/>
      <c r="B37" s="105"/>
      <c r="C37" s="84" t="s">
        <v>51</v>
      </c>
      <c r="D37" s="44">
        <v>-132</v>
      </c>
      <c r="E37" s="44">
        <v>0</v>
      </c>
      <c r="F37" s="44">
        <v>-10435.298948</v>
      </c>
      <c r="G37" s="66">
        <v>-0.25659100000000001</v>
      </c>
      <c r="H37" s="43">
        <v>37</v>
      </c>
      <c r="I37" s="44">
        <v>-18130.187838999998</v>
      </c>
      <c r="J37" s="74">
        <v>-9.5980999999999997E-2</v>
      </c>
      <c r="K37" s="44">
        <v>-169</v>
      </c>
      <c r="L37" s="44">
        <v>-6102.025662</v>
      </c>
      <c r="M37" s="66">
        <v>-0.27158100000000002</v>
      </c>
      <c r="N37" s="43">
        <v>0</v>
      </c>
      <c r="O37" s="44">
        <v>0</v>
      </c>
      <c r="P37" s="74">
        <v>0</v>
      </c>
    </row>
    <row r="38" spans="1:16" s="3" customFormat="1" ht="15" customHeight="1" x14ac:dyDescent="0.25">
      <c r="A38" s="102"/>
      <c r="B38" s="105"/>
      <c r="C38" s="84" t="s">
        <v>52</v>
      </c>
      <c r="D38" s="35">
        <v>-144</v>
      </c>
      <c r="E38" s="35">
        <v>0</v>
      </c>
      <c r="F38" s="35">
        <v>-11420.193993000001</v>
      </c>
      <c r="G38" s="68">
        <v>-0.27343499999999998</v>
      </c>
      <c r="H38" s="43">
        <v>-14</v>
      </c>
      <c r="I38" s="44">
        <v>-8295.7643680000001</v>
      </c>
      <c r="J38" s="74">
        <v>-1.0744999999999999E-2</v>
      </c>
      <c r="K38" s="35">
        <v>-130</v>
      </c>
      <c r="L38" s="35">
        <v>-12114.846157</v>
      </c>
      <c r="M38" s="68">
        <v>-0.36288300000000001</v>
      </c>
      <c r="N38" s="43">
        <v>0</v>
      </c>
      <c r="O38" s="44">
        <v>0</v>
      </c>
      <c r="P38" s="74">
        <v>0</v>
      </c>
    </row>
    <row r="39" spans="1:16" ht="15" customHeight="1" x14ac:dyDescent="0.25">
      <c r="A39" s="102"/>
      <c r="B39" s="105"/>
      <c r="C39" s="84" t="s">
        <v>53</v>
      </c>
      <c r="D39" s="44">
        <v>-176</v>
      </c>
      <c r="E39" s="44">
        <v>0</v>
      </c>
      <c r="F39" s="44">
        <v>-8236.2422050000005</v>
      </c>
      <c r="G39" s="66">
        <v>-0.37319099999999999</v>
      </c>
      <c r="H39" s="43">
        <v>-9</v>
      </c>
      <c r="I39" s="44">
        <v>-4510.682468</v>
      </c>
      <c r="J39" s="74">
        <v>-0.120351</v>
      </c>
      <c r="K39" s="44">
        <v>-167</v>
      </c>
      <c r="L39" s="44">
        <v>-7946.6492520000002</v>
      </c>
      <c r="M39" s="66">
        <v>-0.40936899999999998</v>
      </c>
      <c r="N39" s="43">
        <v>0</v>
      </c>
      <c r="O39" s="44">
        <v>0</v>
      </c>
      <c r="P39" s="74">
        <v>0</v>
      </c>
    </row>
    <row r="40" spans="1:16" ht="15" customHeight="1" x14ac:dyDescent="0.25">
      <c r="A40" s="102"/>
      <c r="B40" s="105"/>
      <c r="C40" s="84" t="s">
        <v>54</v>
      </c>
      <c r="D40" s="44">
        <v>-255</v>
      </c>
      <c r="E40" s="44">
        <v>0</v>
      </c>
      <c r="F40" s="44">
        <v>-26195.579087999999</v>
      </c>
      <c r="G40" s="66">
        <v>-0.38844800000000002</v>
      </c>
      <c r="H40" s="43">
        <v>-51</v>
      </c>
      <c r="I40" s="44">
        <v>-12741.878803</v>
      </c>
      <c r="J40" s="74">
        <v>1.3447000000000001E-2</v>
      </c>
      <c r="K40" s="44">
        <v>-204</v>
      </c>
      <c r="L40" s="44">
        <v>-28392.048116000002</v>
      </c>
      <c r="M40" s="66">
        <v>-0.48304799999999998</v>
      </c>
      <c r="N40" s="43">
        <v>0</v>
      </c>
      <c r="O40" s="44">
        <v>0</v>
      </c>
      <c r="P40" s="74">
        <v>0</v>
      </c>
    </row>
    <row r="41" spans="1:16" ht="15" customHeight="1" x14ac:dyDescent="0.25">
      <c r="A41" s="102"/>
      <c r="B41" s="105"/>
      <c r="C41" s="84" t="s">
        <v>55</v>
      </c>
      <c r="D41" s="44">
        <v>-290</v>
      </c>
      <c r="E41" s="44">
        <v>0</v>
      </c>
      <c r="F41" s="44">
        <v>-13452.222134</v>
      </c>
      <c r="G41" s="66">
        <v>-0.28931499999999999</v>
      </c>
      <c r="H41" s="43">
        <v>-43</v>
      </c>
      <c r="I41" s="44">
        <v>41243.989284000003</v>
      </c>
      <c r="J41" s="74">
        <v>3.7082999999999998E-2</v>
      </c>
      <c r="K41" s="44">
        <v>-247</v>
      </c>
      <c r="L41" s="44">
        <v>-37258.332700999999</v>
      </c>
      <c r="M41" s="66">
        <v>-0.26872499999999999</v>
      </c>
      <c r="N41" s="43">
        <v>0</v>
      </c>
      <c r="O41" s="44">
        <v>0</v>
      </c>
      <c r="P41" s="74">
        <v>0</v>
      </c>
    </row>
    <row r="42" spans="1:16" s="3" customFormat="1" ht="15" customHeight="1" x14ac:dyDescent="0.25">
      <c r="A42" s="102"/>
      <c r="B42" s="105"/>
      <c r="C42" s="84" t="s">
        <v>56</v>
      </c>
      <c r="D42" s="35">
        <v>-368</v>
      </c>
      <c r="E42" s="35">
        <v>0</v>
      </c>
      <c r="F42" s="35">
        <v>-44058.602395000002</v>
      </c>
      <c r="G42" s="68">
        <v>-0.55018900000000004</v>
      </c>
      <c r="H42" s="43">
        <v>-28</v>
      </c>
      <c r="I42" s="44">
        <v>-481.48219999999998</v>
      </c>
      <c r="J42" s="74">
        <v>-3.6087000000000001E-2</v>
      </c>
      <c r="K42" s="35">
        <v>-340</v>
      </c>
      <c r="L42" s="35">
        <v>-63124.100963999997</v>
      </c>
      <c r="M42" s="68">
        <v>-0.43428600000000001</v>
      </c>
      <c r="N42" s="43">
        <v>0</v>
      </c>
      <c r="O42" s="44">
        <v>0</v>
      </c>
      <c r="P42" s="74">
        <v>0</v>
      </c>
    </row>
    <row r="43" spans="1:16" s="3" customFormat="1" ht="15" customHeight="1" x14ac:dyDescent="0.25">
      <c r="A43" s="103"/>
      <c r="B43" s="106"/>
      <c r="C43" s="85" t="s">
        <v>9</v>
      </c>
      <c r="D43" s="46">
        <v>-254</v>
      </c>
      <c r="E43" s="46">
        <v>0</v>
      </c>
      <c r="F43" s="46">
        <v>-23541.941448000001</v>
      </c>
      <c r="G43" s="67">
        <v>-0.30995</v>
      </c>
      <c r="H43" s="87">
        <v>741</v>
      </c>
      <c r="I43" s="46">
        <v>-21399.500434000001</v>
      </c>
      <c r="J43" s="75">
        <v>-0.10502599999999999</v>
      </c>
      <c r="K43" s="46">
        <v>-995</v>
      </c>
      <c r="L43" s="46">
        <v>-24710.579663</v>
      </c>
      <c r="M43" s="67">
        <v>-0.37312400000000001</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106</v>
      </c>
      <c r="E45" s="53">
        <v>5.3080000000000002E-2</v>
      </c>
      <c r="F45" s="44">
        <v>89937.971697999994</v>
      </c>
      <c r="G45" s="66">
        <v>0.30188700000000002</v>
      </c>
      <c r="H45" s="43">
        <v>23</v>
      </c>
      <c r="I45" s="44">
        <v>92276.826086999994</v>
      </c>
      <c r="J45" s="74">
        <v>0.17391300000000001</v>
      </c>
      <c r="K45" s="44">
        <v>83</v>
      </c>
      <c r="L45" s="44">
        <v>89289.855421999993</v>
      </c>
      <c r="M45" s="66">
        <v>0.33734900000000001</v>
      </c>
      <c r="N45" s="43">
        <v>0</v>
      </c>
      <c r="O45" s="44">
        <v>0</v>
      </c>
      <c r="P45" s="74">
        <v>0</v>
      </c>
    </row>
    <row r="46" spans="1:16" ht="15" customHeight="1" x14ac:dyDescent="0.25">
      <c r="A46" s="102"/>
      <c r="B46" s="105"/>
      <c r="C46" s="84" t="s">
        <v>48</v>
      </c>
      <c r="D46" s="44">
        <v>767</v>
      </c>
      <c r="E46" s="53">
        <v>7.9687999999999995E-2</v>
      </c>
      <c r="F46" s="44">
        <v>109976.97392400001</v>
      </c>
      <c r="G46" s="66">
        <v>0.53715800000000002</v>
      </c>
      <c r="H46" s="43">
        <v>250</v>
      </c>
      <c r="I46" s="44">
        <v>109418.22</v>
      </c>
      <c r="J46" s="74">
        <v>0.30399999999999999</v>
      </c>
      <c r="K46" s="44">
        <v>517</v>
      </c>
      <c r="L46" s="44">
        <v>110247.16441</v>
      </c>
      <c r="M46" s="66">
        <v>0.64990300000000001</v>
      </c>
      <c r="N46" s="43">
        <v>0</v>
      </c>
      <c r="O46" s="44">
        <v>0</v>
      </c>
      <c r="P46" s="74">
        <v>0</v>
      </c>
    </row>
    <row r="47" spans="1:16" ht="15" customHeight="1" x14ac:dyDescent="0.25">
      <c r="A47" s="102"/>
      <c r="B47" s="105"/>
      <c r="C47" s="84" t="s">
        <v>49</v>
      </c>
      <c r="D47" s="44">
        <v>1445</v>
      </c>
      <c r="E47" s="53">
        <v>9.5518000000000006E-2</v>
      </c>
      <c r="F47" s="44">
        <v>124183.884429</v>
      </c>
      <c r="G47" s="66">
        <v>0.82145299999999999</v>
      </c>
      <c r="H47" s="43">
        <v>517</v>
      </c>
      <c r="I47" s="44">
        <v>118511.319149</v>
      </c>
      <c r="J47" s="74">
        <v>0.48936200000000002</v>
      </c>
      <c r="K47" s="44">
        <v>928</v>
      </c>
      <c r="L47" s="44">
        <v>127344.13900900001</v>
      </c>
      <c r="M47" s="66">
        <v>1.0064660000000001</v>
      </c>
      <c r="N47" s="43">
        <v>0</v>
      </c>
      <c r="O47" s="44">
        <v>0</v>
      </c>
      <c r="P47" s="74">
        <v>0</v>
      </c>
    </row>
    <row r="48" spans="1:16" ht="15" customHeight="1" x14ac:dyDescent="0.25">
      <c r="A48" s="102"/>
      <c r="B48" s="105"/>
      <c r="C48" s="84" t="s">
        <v>50</v>
      </c>
      <c r="D48" s="44">
        <v>1173</v>
      </c>
      <c r="E48" s="53">
        <v>8.6940000000000003E-2</v>
      </c>
      <c r="F48" s="44">
        <v>146666.813299</v>
      </c>
      <c r="G48" s="66">
        <v>1.173913</v>
      </c>
      <c r="H48" s="43">
        <v>384</v>
      </c>
      <c r="I48" s="44">
        <v>138738.382813</v>
      </c>
      <c r="J48" s="74">
        <v>0.69531299999999996</v>
      </c>
      <c r="K48" s="44">
        <v>789</v>
      </c>
      <c r="L48" s="44">
        <v>150525.51710999999</v>
      </c>
      <c r="M48" s="66">
        <v>1.406844</v>
      </c>
      <c r="N48" s="43">
        <v>0</v>
      </c>
      <c r="O48" s="44">
        <v>0</v>
      </c>
      <c r="P48" s="74">
        <v>0</v>
      </c>
    </row>
    <row r="49" spans="1:16" ht="15" customHeight="1" x14ac:dyDescent="0.25">
      <c r="A49" s="102"/>
      <c r="B49" s="105"/>
      <c r="C49" s="84" t="s">
        <v>51</v>
      </c>
      <c r="D49" s="44">
        <v>975</v>
      </c>
      <c r="E49" s="53">
        <v>8.1054000000000001E-2</v>
      </c>
      <c r="F49" s="44">
        <v>157997.289231</v>
      </c>
      <c r="G49" s="66">
        <v>1.453333</v>
      </c>
      <c r="H49" s="43">
        <v>297</v>
      </c>
      <c r="I49" s="44">
        <v>144931.05387199999</v>
      </c>
      <c r="J49" s="74">
        <v>0.75757600000000003</v>
      </c>
      <c r="K49" s="44">
        <v>678</v>
      </c>
      <c r="L49" s="44">
        <v>163720.99410000001</v>
      </c>
      <c r="M49" s="66">
        <v>1.7581119999999999</v>
      </c>
      <c r="N49" s="43">
        <v>0</v>
      </c>
      <c r="O49" s="44">
        <v>0</v>
      </c>
      <c r="P49" s="74">
        <v>0</v>
      </c>
    </row>
    <row r="50" spans="1:16" s="3" customFormat="1" ht="15" customHeight="1" x14ac:dyDescent="0.25">
      <c r="A50" s="102"/>
      <c r="B50" s="105"/>
      <c r="C50" s="84" t="s">
        <v>52</v>
      </c>
      <c r="D50" s="35">
        <v>806</v>
      </c>
      <c r="E50" s="55">
        <v>7.4699000000000002E-2</v>
      </c>
      <c r="F50" s="35">
        <v>159675.36972700001</v>
      </c>
      <c r="G50" s="68">
        <v>1.6302730000000001</v>
      </c>
      <c r="H50" s="43">
        <v>175</v>
      </c>
      <c r="I50" s="44">
        <v>140450.977143</v>
      </c>
      <c r="J50" s="74">
        <v>0.73714299999999999</v>
      </c>
      <c r="K50" s="35">
        <v>631</v>
      </c>
      <c r="L50" s="35">
        <v>165007.01584800001</v>
      </c>
      <c r="M50" s="68">
        <v>1.8779710000000001</v>
      </c>
      <c r="N50" s="43">
        <v>0</v>
      </c>
      <c r="O50" s="44">
        <v>0</v>
      </c>
      <c r="P50" s="74">
        <v>0</v>
      </c>
    </row>
    <row r="51" spans="1:16" ht="15" customHeight="1" x14ac:dyDescent="0.25">
      <c r="A51" s="102"/>
      <c r="B51" s="105"/>
      <c r="C51" s="84" t="s">
        <v>53</v>
      </c>
      <c r="D51" s="44">
        <v>562</v>
      </c>
      <c r="E51" s="53">
        <v>6.9237000000000007E-2</v>
      </c>
      <c r="F51" s="44">
        <v>164271.44128100001</v>
      </c>
      <c r="G51" s="66">
        <v>1.5266900000000001</v>
      </c>
      <c r="H51" s="43">
        <v>116</v>
      </c>
      <c r="I51" s="44">
        <v>147636.81896599999</v>
      </c>
      <c r="J51" s="74">
        <v>0.75</v>
      </c>
      <c r="K51" s="44">
        <v>446</v>
      </c>
      <c r="L51" s="44">
        <v>168597.934978</v>
      </c>
      <c r="M51" s="66">
        <v>1.7286999999999999</v>
      </c>
      <c r="N51" s="43">
        <v>0</v>
      </c>
      <c r="O51" s="44">
        <v>0</v>
      </c>
      <c r="P51" s="74">
        <v>0</v>
      </c>
    </row>
    <row r="52" spans="1:16" ht="15" customHeight="1" x14ac:dyDescent="0.25">
      <c r="A52" s="102"/>
      <c r="B52" s="105"/>
      <c r="C52" s="84" t="s">
        <v>54</v>
      </c>
      <c r="D52" s="44">
        <v>329</v>
      </c>
      <c r="E52" s="53">
        <v>4.8575E-2</v>
      </c>
      <c r="F52" s="44">
        <v>169545.63525799999</v>
      </c>
      <c r="G52" s="66">
        <v>1.3647419999999999</v>
      </c>
      <c r="H52" s="43">
        <v>39</v>
      </c>
      <c r="I52" s="44">
        <v>145644.897436</v>
      </c>
      <c r="J52" s="74">
        <v>0.30769200000000002</v>
      </c>
      <c r="K52" s="44">
        <v>290</v>
      </c>
      <c r="L52" s="44">
        <v>172759.87241400001</v>
      </c>
      <c r="M52" s="66">
        <v>1.5068969999999999</v>
      </c>
      <c r="N52" s="43">
        <v>0</v>
      </c>
      <c r="O52" s="44">
        <v>0</v>
      </c>
      <c r="P52" s="74">
        <v>0</v>
      </c>
    </row>
    <row r="53" spans="1:16" ht="15" customHeight="1" x14ac:dyDescent="0.25">
      <c r="A53" s="102"/>
      <c r="B53" s="105"/>
      <c r="C53" s="84" t="s">
        <v>55</v>
      </c>
      <c r="D53" s="44">
        <v>143</v>
      </c>
      <c r="E53" s="53">
        <v>2.8806999999999999E-2</v>
      </c>
      <c r="F53" s="44">
        <v>162506.60839199999</v>
      </c>
      <c r="G53" s="66">
        <v>1.06993</v>
      </c>
      <c r="H53" s="43">
        <v>16</v>
      </c>
      <c r="I53" s="44">
        <v>120100.9375</v>
      </c>
      <c r="J53" s="74">
        <v>0.1875</v>
      </c>
      <c r="K53" s="44">
        <v>127</v>
      </c>
      <c r="L53" s="44">
        <v>167849.05511799999</v>
      </c>
      <c r="M53" s="66">
        <v>1.1811020000000001</v>
      </c>
      <c r="N53" s="43">
        <v>0</v>
      </c>
      <c r="O53" s="44">
        <v>0</v>
      </c>
      <c r="P53" s="74">
        <v>0</v>
      </c>
    </row>
    <row r="54" spans="1:16" s="3" customFormat="1" ht="15" customHeight="1" x14ac:dyDescent="0.25">
      <c r="A54" s="102"/>
      <c r="B54" s="105"/>
      <c r="C54" s="84" t="s">
        <v>56</v>
      </c>
      <c r="D54" s="35">
        <v>30</v>
      </c>
      <c r="E54" s="55">
        <v>4.6540000000000002E-3</v>
      </c>
      <c r="F54" s="35">
        <v>156702</v>
      </c>
      <c r="G54" s="68">
        <v>0.5</v>
      </c>
      <c r="H54" s="43">
        <v>12</v>
      </c>
      <c r="I54" s="44">
        <v>144227.16666700001</v>
      </c>
      <c r="J54" s="74">
        <v>0</v>
      </c>
      <c r="K54" s="35">
        <v>18</v>
      </c>
      <c r="L54" s="35">
        <v>165018.55555600001</v>
      </c>
      <c r="M54" s="68">
        <v>0.83333299999999999</v>
      </c>
      <c r="N54" s="43">
        <v>0</v>
      </c>
      <c r="O54" s="44">
        <v>0</v>
      </c>
      <c r="P54" s="74">
        <v>0</v>
      </c>
    </row>
    <row r="55" spans="1:16" s="3" customFormat="1" ht="15" customHeight="1" x14ac:dyDescent="0.25">
      <c r="A55" s="103"/>
      <c r="B55" s="106"/>
      <c r="C55" s="85" t="s">
        <v>9</v>
      </c>
      <c r="D55" s="46">
        <v>6336</v>
      </c>
      <c r="E55" s="54">
        <v>7.0759000000000002E-2</v>
      </c>
      <c r="F55" s="46">
        <v>142701.692393</v>
      </c>
      <c r="G55" s="67">
        <v>1.1385730000000001</v>
      </c>
      <c r="H55" s="87">
        <v>1829</v>
      </c>
      <c r="I55" s="46">
        <v>130182.952433</v>
      </c>
      <c r="J55" s="75">
        <v>0.57736500000000002</v>
      </c>
      <c r="K55" s="46">
        <v>4507</v>
      </c>
      <c r="L55" s="46">
        <v>147781.96205900001</v>
      </c>
      <c r="M55" s="67">
        <v>1.3663190000000001</v>
      </c>
      <c r="N55" s="87">
        <v>0</v>
      </c>
      <c r="O55" s="46">
        <v>0</v>
      </c>
      <c r="P55" s="75">
        <v>0</v>
      </c>
    </row>
    <row r="56" spans="1:16" ht="15" customHeight="1" x14ac:dyDescent="0.25">
      <c r="A56" s="101">
        <v>5</v>
      </c>
      <c r="B56" s="104" t="s">
        <v>60</v>
      </c>
      <c r="C56" s="84" t="s">
        <v>46</v>
      </c>
      <c r="D56" s="44">
        <v>183</v>
      </c>
      <c r="E56" s="53">
        <v>1</v>
      </c>
      <c r="F56" s="44">
        <v>56362.863387999998</v>
      </c>
      <c r="G56" s="66">
        <v>6.5573999999999993E-2</v>
      </c>
      <c r="H56" s="43">
        <v>80</v>
      </c>
      <c r="I56" s="44">
        <v>53905.837500000001</v>
      </c>
      <c r="J56" s="74">
        <v>8.7499999999999994E-2</v>
      </c>
      <c r="K56" s="44">
        <v>103</v>
      </c>
      <c r="L56" s="44">
        <v>58271.233010000004</v>
      </c>
      <c r="M56" s="66">
        <v>4.8543999999999997E-2</v>
      </c>
      <c r="N56" s="43">
        <v>0</v>
      </c>
      <c r="O56" s="44">
        <v>0</v>
      </c>
      <c r="P56" s="74">
        <v>0</v>
      </c>
    </row>
    <row r="57" spans="1:16" ht="15" customHeight="1" x14ac:dyDescent="0.25">
      <c r="A57" s="102"/>
      <c r="B57" s="105"/>
      <c r="C57" s="84" t="s">
        <v>47</v>
      </c>
      <c r="D57" s="44">
        <v>1997</v>
      </c>
      <c r="E57" s="53">
        <v>1</v>
      </c>
      <c r="F57" s="44">
        <v>72557.760641000001</v>
      </c>
      <c r="G57" s="66">
        <v>0.11417099999999999</v>
      </c>
      <c r="H57" s="43">
        <v>498</v>
      </c>
      <c r="I57" s="44">
        <v>82321.777107999995</v>
      </c>
      <c r="J57" s="74">
        <v>0.12249</v>
      </c>
      <c r="K57" s="44">
        <v>1499</v>
      </c>
      <c r="L57" s="44">
        <v>69313.944629999998</v>
      </c>
      <c r="M57" s="66">
        <v>0.11140799999999999</v>
      </c>
      <c r="N57" s="43">
        <v>0</v>
      </c>
      <c r="O57" s="44">
        <v>0</v>
      </c>
      <c r="P57" s="74">
        <v>0</v>
      </c>
    </row>
    <row r="58" spans="1:16" ht="15" customHeight="1" x14ac:dyDescent="0.25">
      <c r="A58" s="102"/>
      <c r="B58" s="105"/>
      <c r="C58" s="84" t="s">
        <v>48</v>
      </c>
      <c r="D58" s="44">
        <v>9625</v>
      </c>
      <c r="E58" s="53">
        <v>1</v>
      </c>
      <c r="F58" s="44">
        <v>91571.292363999994</v>
      </c>
      <c r="G58" s="66">
        <v>0.29049399999999997</v>
      </c>
      <c r="H58" s="43">
        <v>3174</v>
      </c>
      <c r="I58" s="44">
        <v>97420.758979000006</v>
      </c>
      <c r="J58" s="74">
        <v>0.19974800000000001</v>
      </c>
      <c r="K58" s="44">
        <v>6451</v>
      </c>
      <c r="L58" s="44">
        <v>88693.256859000001</v>
      </c>
      <c r="M58" s="66">
        <v>0.335142</v>
      </c>
      <c r="N58" s="43">
        <v>0</v>
      </c>
      <c r="O58" s="44">
        <v>0</v>
      </c>
      <c r="P58" s="74">
        <v>0</v>
      </c>
    </row>
    <row r="59" spans="1:16" ht="15" customHeight="1" x14ac:dyDescent="0.25">
      <c r="A59" s="102"/>
      <c r="B59" s="105"/>
      <c r="C59" s="84" t="s">
        <v>49</v>
      </c>
      <c r="D59" s="44">
        <v>15128</v>
      </c>
      <c r="E59" s="53">
        <v>1</v>
      </c>
      <c r="F59" s="44">
        <v>113230.815045</v>
      </c>
      <c r="G59" s="66">
        <v>0.56901100000000004</v>
      </c>
      <c r="H59" s="43">
        <v>5002</v>
      </c>
      <c r="I59" s="44">
        <v>118505.26549400001</v>
      </c>
      <c r="J59" s="74">
        <v>0.37605</v>
      </c>
      <c r="K59" s="44">
        <v>10126</v>
      </c>
      <c r="L59" s="44">
        <v>110625.363618</v>
      </c>
      <c r="M59" s="66">
        <v>0.66432899999999995</v>
      </c>
      <c r="N59" s="43">
        <v>0</v>
      </c>
      <c r="O59" s="44">
        <v>0</v>
      </c>
      <c r="P59" s="74">
        <v>0</v>
      </c>
    </row>
    <row r="60" spans="1:16" ht="15" customHeight="1" x14ac:dyDescent="0.25">
      <c r="A60" s="102"/>
      <c r="B60" s="105"/>
      <c r="C60" s="84" t="s">
        <v>50</v>
      </c>
      <c r="D60" s="44">
        <v>13492</v>
      </c>
      <c r="E60" s="53">
        <v>1</v>
      </c>
      <c r="F60" s="44">
        <v>137313.82863900001</v>
      </c>
      <c r="G60" s="66">
        <v>0.91268899999999997</v>
      </c>
      <c r="H60" s="43">
        <v>4385</v>
      </c>
      <c r="I60" s="44">
        <v>141544.86522199999</v>
      </c>
      <c r="J60" s="74">
        <v>0.57149399999999995</v>
      </c>
      <c r="K60" s="44">
        <v>9107</v>
      </c>
      <c r="L60" s="44">
        <v>135276.59404900001</v>
      </c>
      <c r="M60" s="66">
        <v>1.0769740000000001</v>
      </c>
      <c r="N60" s="43">
        <v>0</v>
      </c>
      <c r="O60" s="44">
        <v>0</v>
      </c>
      <c r="P60" s="74">
        <v>0</v>
      </c>
    </row>
    <row r="61" spans="1:16" ht="15" customHeight="1" x14ac:dyDescent="0.25">
      <c r="A61" s="102"/>
      <c r="B61" s="105"/>
      <c r="C61" s="84" t="s">
        <v>51</v>
      </c>
      <c r="D61" s="44">
        <v>12029</v>
      </c>
      <c r="E61" s="53">
        <v>1</v>
      </c>
      <c r="F61" s="44">
        <v>154137.67004699999</v>
      </c>
      <c r="G61" s="66">
        <v>1.2183889999999999</v>
      </c>
      <c r="H61" s="43">
        <v>3601</v>
      </c>
      <c r="I61" s="44">
        <v>148502.77561800001</v>
      </c>
      <c r="J61" s="74">
        <v>0.66537100000000005</v>
      </c>
      <c r="K61" s="44">
        <v>8428</v>
      </c>
      <c r="L61" s="44">
        <v>156545.27028999999</v>
      </c>
      <c r="M61" s="66">
        <v>1.4546749999999999</v>
      </c>
      <c r="N61" s="43">
        <v>0</v>
      </c>
      <c r="O61" s="44">
        <v>0</v>
      </c>
      <c r="P61" s="74">
        <v>0</v>
      </c>
    </row>
    <row r="62" spans="1:16" s="3" customFormat="1" ht="15" customHeight="1" x14ac:dyDescent="0.25">
      <c r="A62" s="102"/>
      <c r="B62" s="105"/>
      <c r="C62" s="84" t="s">
        <v>52</v>
      </c>
      <c r="D62" s="35">
        <v>10790</v>
      </c>
      <c r="E62" s="55">
        <v>1</v>
      </c>
      <c r="F62" s="35">
        <v>165106.38415200001</v>
      </c>
      <c r="G62" s="68">
        <v>1.360241</v>
      </c>
      <c r="H62" s="43">
        <v>3143</v>
      </c>
      <c r="I62" s="44">
        <v>150280.96500200001</v>
      </c>
      <c r="J62" s="74">
        <v>0.67896900000000004</v>
      </c>
      <c r="K62" s="35">
        <v>7647</v>
      </c>
      <c r="L62" s="35">
        <v>171199.79233699999</v>
      </c>
      <c r="M62" s="68">
        <v>1.6402509999999999</v>
      </c>
      <c r="N62" s="43">
        <v>0</v>
      </c>
      <c r="O62" s="44">
        <v>0</v>
      </c>
      <c r="P62" s="74">
        <v>0</v>
      </c>
    </row>
    <row r="63" spans="1:16" ht="15" customHeight="1" x14ac:dyDescent="0.25">
      <c r="A63" s="102"/>
      <c r="B63" s="105"/>
      <c r="C63" s="84" t="s">
        <v>53</v>
      </c>
      <c r="D63" s="44">
        <v>8117</v>
      </c>
      <c r="E63" s="53">
        <v>1</v>
      </c>
      <c r="F63" s="44">
        <v>166939.72169499999</v>
      </c>
      <c r="G63" s="66">
        <v>1.293828</v>
      </c>
      <c r="H63" s="43">
        <v>2225</v>
      </c>
      <c r="I63" s="44">
        <v>149717.39191000001</v>
      </c>
      <c r="J63" s="74">
        <v>0.59820200000000001</v>
      </c>
      <c r="K63" s="44">
        <v>5892</v>
      </c>
      <c r="L63" s="44">
        <v>173443.401901</v>
      </c>
      <c r="M63" s="66">
        <v>1.5565169999999999</v>
      </c>
      <c r="N63" s="43">
        <v>0</v>
      </c>
      <c r="O63" s="44">
        <v>0</v>
      </c>
      <c r="P63" s="74">
        <v>0</v>
      </c>
    </row>
    <row r="64" spans="1:16" ht="15" customHeight="1" x14ac:dyDescent="0.25">
      <c r="A64" s="102"/>
      <c r="B64" s="105"/>
      <c r="C64" s="84" t="s">
        <v>54</v>
      </c>
      <c r="D64" s="44">
        <v>6773</v>
      </c>
      <c r="E64" s="53">
        <v>1</v>
      </c>
      <c r="F64" s="44">
        <v>172246.80643699999</v>
      </c>
      <c r="G64" s="66">
        <v>1.166544</v>
      </c>
      <c r="H64" s="43">
        <v>1723</v>
      </c>
      <c r="I64" s="44">
        <v>145908.03946599999</v>
      </c>
      <c r="J64" s="74">
        <v>0.41555399999999998</v>
      </c>
      <c r="K64" s="44">
        <v>5050</v>
      </c>
      <c r="L64" s="44">
        <v>181233.28079200001</v>
      </c>
      <c r="M64" s="66">
        <v>1.4227719999999999</v>
      </c>
      <c r="N64" s="43">
        <v>0</v>
      </c>
      <c r="O64" s="44">
        <v>0</v>
      </c>
      <c r="P64" s="74">
        <v>0</v>
      </c>
    </row>
    <row r="65" spans="1:16" ht="15" customHeight="1" x14ac:dyDescent="0.25">
      <c r="A65" s="102"/>
      <c r="B65" s="105"/>
      <c r="C65" s="84" t="s">
        <v>55</v>
      </c>
      <c r="D65" s="44">
        <v>4964</v>
      </c>
      <c r="E65" s="53">
        <v>1</v>
      </c>
      <c r="F65" s="44">
        <v>178650.83581799999</v>
      </c>
      <c r="G65" s="66">
        <v>0.945608</v>
      </c>
      <c r="H65" s="43">
        <v>1250</v>
      </c>
      <c r="I65" s="44">
        <v>158625.37599999999</v>
      </c>
      <c r="J65" s="74">
        <v>0.28079999999999999</v>
      </c>
      <c r="K65" s="44">
        <v>3714</v>
      </c>
      <c r="L65" s="44">
        <v>185390.69170699999</v>
      </c>
      <c r="M65" s="66">
        <v>1.169359</v>
      </c>
      <c r="N65" s="43">
        <v>0</v>
      </c>
      <c r="O65" s="44">
        <v>0</v>
      </c>
      <c r="P65" s="74">
        <v>0</v>
      </c>
    </row>
    <row r="66" spans="1:16" s="3" customFormat="1" ht="15" customHeight="1" x14ac:dyDescent="0.25">
      <c r="A66" s="102"/>
      <c r="B66" s="105"/>
      <c r="C66" s="84" t="s">
        <v>56</v>
      </c>
      <c r="D66" s="35">
        <v>6446</v>
      </c>
      <c r="E66" s="55">
        <v>1</v>
      </c>
      <c r="F66" s="35">
        <v>209397.50946299999</v>
      </c>
      <c r="G66" s="68">
        <v>0.63465700000000003</v>
      </c>
      <c r="H66" s="43">
        <v>1980</v>
      </c>
      <c r="I66" s="44">
        <v>158968.47272699999</v>
      </c>
      <c r="J66" s="74">
        <v>0.113636</v>
      </c>
      <c r="K66" s="35">
        <v>4466</v>
      </c>
      <c r="L66" s="35">
        <v>231755.210479</v>
      </c>
      <c r="M66" s="68">
        <v>0.86565199999999998</v>
      </c>
      <c r="N66" s="43">
        <v>0</v>
      </c>
      <c r="O66" s="44">
        <v>0</v>
      </c>
      <c r="P66" s="74">
        <v>0</v>
      </c>
    </row>
    <row r="67" spans="1:16" s="3" customFormat="1" ht="15" customHeight="1" x14ac:dyDescent="0.25">
      <c r="A67" s="103"/>
      <c r="B67" s="106"/>
      <c r="C67" s="85" t="s">
        <v>9</v>
      </c>
      <c r="D67" s="46">
        <v>89544</v>
      </c>
      <c r="E67" s="54">
        <v>1</v>
      </c>
      <c r="F67" s="46">
        <v>145136.203889</v>
      </c>
      <c r="G67" s="67">
        <v>0.89876500000000004</v>
      </c>
      <c r="H67" s="87">
        <v>27061</v>
      </c>
      <c r="I67" s="46">
        <v>135716.02623700001</v>
      </c>
      <c r="J67" s="75">
        <v>0.45238499999999998</v>
      </c>
      <c r="K67" s="46">
        <v>62483</v>
      </c>
      <c r="L67" s="46">
        <v>149216.024439</v>
      </c>
      <c r="M67" s="67">
        <v>1.0920890000000001</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90" priority="30" operator="notEqual">
      <formula>H8+K8+N8</formula>
    </cfRule>
  </conditionalFormatting>
  <conditionalFormatting sqref="D20:D30">
    <cfRule type="cellIs" dxfId="489" priority="29" operator="notEqual">
      <formula>H20+K20+N20</formula>
    </cfRule>
  </conditionalFormatting>
  <conditionalFormatting sqref="D32:D42">
    <cfRule type="cellIs" dxfId="488" priority="28" operator="notEqual">
      <formula>H32+K32+N32</formula>
    </cfRule>
  </conditionalFormatting>
  <conditionalFormatting sqref="D44:D54">
    <cfRule type="cellIs" dxfId="487" priority="27" operator="notEqual">
      <formula>H44+K44+N44</formula>
    </cfRule>
  </conditionalFormatting>
  <conditionalFormatting sqref="D56:D66">
    <cfRule type="cellIs" dxfId="486" priority="26" operator="notEqual">
      <formula>H56+K56+N56</formula>
    </cfRule>
  </conditionalFormatting>
  <conditionalFormatting sqref="D19">
    <cfRule type="cellIs" dxfId="485" priority="25" operator="notEqual">
      <formula>SUM(D8:D18)</formula>
    </cfRule>
  </conditionalFormatting>
  <conditionalFormatting sqref="D31">
    <cfRule type="cellIs" dxfId="484" priority="24" operator="notEqual">
      <formula>H31+K31+N31</formula>
    </cfRule>
  </conditionalFormatting>
  <conditionalFormatting sqref="D31">
    <cfRule type="cellIs" dxfId="483" priority="23" operator="notEqual">
      <formula>SUM(D20:D30)</formula>
    </cfRule>
  </conditionalFormatting>
  <conditionalFormatting sqref="D43">
    <cfRule type="cellIs" dxfId="482" priority="22" operator="notEqual">
      <formula>H43+K43+N43</formula>
    </cfRule>
  </conditionalFormatting>
  <conditionalFormatting sqref="D43">
    <cfRule type="cellIs" dxfId="481" priority="21" operator="notEqual">
      <formula>SUM(D32:D42)</formula>
    </cfRule>
  </conditionalFormatting>
  <conditionalFormatting sqref="D55">
    <cfRule type="cellIs" dxfId="480" priority="20" operator="notEqual">
      <formula>H55+K55+N55</formula>
    </cfRule>
  </conditionalFormatting>
  <conditionalFormatting sqref="D55">
    <cfRule type="cellIs" dxfId="479" priority="19" operator="notEqual">
      <formula>SUM(D44:D54)</formula>
    </cfRule>
  </conditionalFormatting>
  <conditionalFormatting sqref="D67">
    <cfRule type="cellIs" dxfId="478" priority="18" operator="notEqual">
      <formula>H67+K67+N67</formula>
    </cfRule>
  </conditionalFormatting>
  <conditionalFormatting sqref="D67">
    <cfRule type="cellIs" dxfId="477" priority="17" operator="notEqual">
      <formula>SUM(D56:D66)</formula>
    </cfRule>
  </conditionalFormatting>
  <conditionalFormatting sqref="H19">
    <cfRule type="cellIs" dxfId="476" priority="16" operator="notEqual">
      <formula>SUM(H8:H18)</formula>
    </cfRule>
  </conditionalFormatting>
  <conditionalFormatting sqref="K19">
    <cfRule type="cellIs" dxfId="475" priority="15" operator="notEqual">
      <formula>SUM(K8:K18)</formula>
    </cfRule>
  </conditionalFormatting>
  <conditionalFormatting sqref="N19">
    <cfRule type="cellIs" dxfId="474" priority="14" operator="notEqual">
      <formula>SUM(N8:N18)</formula>
    </cfRule>
  </conditionalFormatting>
  <conditionalFormatting sqref="H31">
    <cfRule type="cellIs" dxfId="473" priority="13" operator="notEqual">
      <formula>SUM(H20:H30)</formula>
    </cfRule>
  </conditionalFormatting>
  <conditionalFormatting sqref="K31">
    <cfRule type="cellIs" dxfId="472" priority="12" operator="notEqual">
      <formula>SUM(K20:K30)</formula>
    </cfRule>
  </conditionalFormatting>
  <conditionalFormatting sqref="N31">
    <cfRule type="cellIs" dxfId="471" priority="11" operator="notEqual">
      <formula>SUM(N20:N30)</formula>
    </cfRule>
  </conditionalFormatting>
  <conditionalFormatting sqref="H43">
    <cfRule type="cellIs" dxfId="470" priority="10" operator="notEqual">
      <formula>SUM(H32:H42)</formula>
    </cfRule>
  </conditionalFormatting>
  <conditionalFormatting sqref="K43">
    <cfRule type="cellIs" dxfId="469" priority="9" operator="notEqual">
      <formula>SUM(K32:K42)</formula>
    </cfRule>
  </conditionalFormatting>
  <conditionalFormatting sqref="N43">
    <cfRule type="cellIs" dxfId="468" priority="8" operator="notEqual">
      <formula>SUM(N32:N42)</formula>
    </cfRule>
  </conditionalFormatting>
  <conditionalFormatting sqref="H55">
    <cfRule type="cellIs" dxfId="467" priority="7" operator="notEqual">
      <formula>SUM(H44:H54)</formula>
    </cfRule>
  </conditionalFormatting>
  <conditionalFormatting sqref="K55">
    <cfRule type="cellIs" dxfId="466" priority="6" operator="notEqual">
      <formula>SUM(K44:K54)</formula>
    </cfRule>
  </conditionalFormatting>
  <conditionalFormatting sqref="N55">
    <cfRule type="cellIs" dxfId="465" priority="5" operator="notEqual">
      <formula>SUM(N44:N54)</formula>
    </cfRule>
  </conditionalFormatting>
  <conditionalFormatting sqref="H67">
    <cfRule type="cellIs" dxfId="464" priority="4" operator="notEqual">
      <formula>SUM(H56:H66)</formula>
    </cfRule>
  </conditionalFormatting>
  <conditionalFormatting sqref="K67">
    <cfRule type="cellIs" dxfId="463" priority="3" operator="notEqual">
      <formula>SUM(K56:K66)</formula>
    </cfRule>
  </conditionalFormatting>
  <conditionalFormatting sqref="N67">
    <cfRule type="cellIs" dxfId="462" priority="2" operator="notEqual">
      <formula>SUM(N56:N66)</formula>
    </cfRule>
  </conditionalFormatting>
  <conditionalFormatting sqref="D32:D43">
    <cfRule type="cellIs" dxfId="4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64</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2</v>
      </c>
      <c r="E8" s="53">
        <v>5.8824000000000001E-2</v>
      </c>
      <c r="F8" s="44">
        <v>96070.848062000005</v>
      </c>
      <c r="G8" s="66">
        <v>0</v>
      </c>
      <c r="H8" s="43">
        <v>0</v>
      </c>
      <c r="I8" s="44">
        <v>0</v>
      </c>
      <c r="J8" s="74">
        <v>0</v>
      </c>
      <c r="K8" s="44">
        <v>2</v>
      </c>
      <c r="L8" s="44">
        <v>96070.848062000005</v>
      </c>
      <c r="M8" s="66">
        <v>0</v>
      </c>
      <c r="N8" s="43">
        <v>0</v>
      </c>
      <c r="O8" s="44">
        <v>0</v>
      </c>
      <c r="P8" s="74">
        <v>0</v>
      </c>
    </row>
    <row r="9" spans="1:16" ht="15" customHeight="1" x14ac:dyDescent="0.25">
      <c r="A9" s="102"/>
      <c r="B9" s="105"/>
      <c r="C9" s="84" t="s">
        <v>47</v>
      </c>
      <c r="D9" s="44">
        <v>70</v>
      </c>
      <c r="E9" s="53">
        <v>0.184697</v>
      </c>
      <c r="F9" s="44">
        <v>62720.210566000002</v>
      </c>
      <c r="G9" s="66">
        <v>2.8570999999999999E-2</v>
      </c>
      <c r="H9" s="43">
        <v>9</v>
      </c>
      <c r="I9" s="44">
        <v>78525.080969999995</v>
      </c>
      <c r="J9" s="74">
        <v>0.111111</v>
      </c>
      <c r="K9" s="44">
        <v>61</v>
      </c>
      <c r="L9" s="44">
        <v>60388.344440000001</v>
      </c>
      <c r="M9" s="66">
        <v>1.6393000000000001E-2</v>
      </c>
      <c r="N9" s="43">
        <v>0</v>
      </c>
      <c r="O9" s="44">
        <v>0</v>
      </c>
      <c r="P9" s="74">
        <v>0</v>
      </c>
    </row>
    <row r="10" spans="1:16" ht="15" customHeight="1" x14ac:dyDescent="0.25">
      <c r="A10" s="102"/>
      <c r="B10" s="105"/>
      <c r="C10" s="84" t="s">
        <v>48</v>
      </c>
      <c r="D10" s="44">
        <v>274</v>
      </c>
      <c r="E10" s="53">
        <v>0.11243300000000001</v>
      </c>
      <c r="F10" s="44">
        <v>90188.274764000002</v>
      </c>
      <c r="G10" s="66">
        <v>0.29561999999999999</v>
      </c>
      <c r="H10" s="43">
        <v>70</v>
      </c>
      <c r="I10" s="44">
        <v>103614.4149</v>
      </c>
      <c r="J10" s="74">
        <v>0.25714300000000001</v>
      </c>
      <c r="K10" s="44">
        <v>204</v>
      </c>
      <c r="L10" s="44">
        <v>85581.265893999996</v>
      </c>
      <c r="M10" s="66">
        <v>0.30882399999999999</v>
      </c>
      <c r="N10" s="43">
        <v>0</v>
      </c>
      <c r="O10" s="44">
        <v>0</v>
      </c>
      <c r="P10" s="74">
        <v>0</v>
      </c>
    </row>
    <row r="11" spans="1:16" ht="15" customHeight="1" x14ac:dyDescent="0.25">
      <c r="A11" s="102"/>
      <c r="B11" s="105"/>
      <c r="C11" s="84" t="s">
        <v>49</v>
      </c>
      <c r="D11" s="44">
        <v>338</v>
      </c>
      <c r="E11" s="53">
        <v>7.7027999999999999E-2</v>
      </c>
      <c r="F11" s="44">
        <v>102426.057394</v>
      </c>
      <c r="G11" s="66">
        <v>0.39349099999999998</v>
      </c>
      <c r="H11" s="43">
        <v>76</v>
      </c>
      <c r="I11" s="44">
        <v>120432.627717</v>
      </c>
      <c r="J11" s="74">
        <v>0.28947400000000001</v>
      </c>
      <c r="K11" s="44">
        <v>262</v>
      </c>
      <c r="L11" s="44">
        <v>97202.777453000002</v>
      </c>
      <c r="M11" s="66">
        <v>0.42366399999999999</v>
      </c>
      <c r="N11" s="43">
        <v>0</v>
      </c>
      <c r="O11" s="44">
        <v>0</v>
      </c>
      <c r="P11" s="74">
        <v>0</v>
      </c>
    </row>
    <row r="12" spans="1:16" ht="15" customHeight="1" x14ac:dyDescent="0.25">
      <c r="A12" s="102"/>
      <c r="B12" s="105"/>
      <c r="C12" s="84" t="s">
        <v>50</v>
      </c>
      <c r="D12" s="44">
        <v>298</v>
      </c>
      <c r="E12" s="53">
        <v>7.3021000000000003E-2</v>
      </c>
      <c r="F12" s="44">
        <v>122633.71077999999</v>
      </c>
      <c r="G12" s="66">
        <v>0.71476499999999998</v>
      </c>
      <c r="H12" s="43">
        <v>76</v>
      </c>
      <c r="I12" s="44">
        <v>137032.72876500001</v>
      </c>
      <c r="J12" s="74">
        <v>0.47368399999999999</v>
      </c>
      <c r="K12" s="44">
        <v>222</v>
      </c>
      <c r="L12" s="44">
        <v>117704.31723499999</v>
      </c>
      <c r="M12" s="66">
        <v>0.79729700000000003</v>
      </c>
      <c r="N12" s="43">
        <v>0</v>
      </c>
      <c r="O12" s="44">
        <v>0</v>
      </c>
      <c r="P12" s="74">
        <v>0</v>
      </c>
    </row>
    <row r="13" spans="1:16" ht="15" customHeight="1" x14ac:dyDescent="0.25">
      <c r="A13" s="102"/>
      <c r="B13" s="105"/>
      <c r="C13" s="84" t="s">
        <v>51</v>
      </c>
      <c r="D13" s="44">
        <v>222</v>
      </c>
      <c r="E13" s="53">
        <v>6.3158000000000006E-2</v>
      </c>
      <c r="F13" s="44">
        <v>126744.068321</v>
      </c>
      <c r="G13" s="66">
        <v>0.84684700000000002</v>
      </c>
      <c r="H13" s="43">
        <v>48</v>
      </c>
      <c r="I13" s="44">
        <v>142045.13619399999</v>
      </c>
      <c r="J13" s="74">
        <v>0.77083299999999999</v>
      </c>
      <c r="K13" s="44">
        <v>174</v>
      </c>
      <c r="L13" s="44">
        <v>122523.08408</v>
      </c>
      <c r="M13" s="66">
        <v>0.86781600000000003</v>
      </c>
      <c r="N13" s="43">
        <v>0</v>
      </c>
      <c r="O13" s="44">
        <v>0</v>
      </c>
      <c r="P13" s="74">
        <v>0</v>
      </c>
    </row>
    <row r="14" spans="1:16" s="3" customFormat="1" ht="15" customHeight="1" x14ac:dyDescent="0.25">
      <c r="A14" s="102"/>
      <c r="B14" s="105"/>
      <c r="C14" s="84" t="s">
        <v>52</v>
      </c>
      <c r="D14" s="35">
        <v>183</v>
      </c>
      <c r="E14" s="55">
        <v>6.3673999999999994E-2</v>
      </c>
      <c r="F14" s="35">
        <v>134887.29363299999</v>
      </c>
      <c r="G14" s="68">
        <v>0.95628400000000002</v>
      </c>
      <c r="H14" s="43">
        <v>35</v>
      </c>
      <c r="I14" s="44">
        <v>140917.283689</v>
      </c>
      <c r="J14" s="74">
        <v>0.82857099999999995</v>
      </c>
      <c r="K14" s="35">
        <v>148</v>
      </c>
      <c r="L14" s="35">
        <v>133461.28247100001</v>
      </c>
      <c r="M14" s="68">
        <v>0.98648599999999997</v>
      </c>
      <c r="N14" s="43">
        <v>0</v>
      </c>
      <c r="O14" s="44">
        <v>0</v>
      </c>
      <c r="P14" s="74">
        <v>0</v>
      </c>
    </row>
    <row r="15" spans="1:16" ht="15" customHeight="1" x14ac:dyDescent="0.25">
      <c r="A15" s="102"/>
      <c r="B15" s="105"/>
      <c r="C15" s="84" t="s">
        <v>53</v>
      </c>
      <c r="D15" s="44">
        <v>138</v>
      </c>
      <c r="E15" s="53">
        <v>5.8326000000000003E-2</v>
      </c>
      <c r="F15" s="44">
        <v>141833.61313400001</v>
      </c>
      <c r="G15" s="66">
        <v>0.86231899999999995</v>
      </c>
      <c r="H15" s="43">
        <v>31</v>
      </c>
      <c r="I15" s="44">
        <v>129341.160452</v>
      </c>
      <c r="J15" s="74">
        <v>0.58064499999999997</v>
      </c>
      <c r="K15" s="44">
        <v>107</v>
      </c>
      <c r="L15" s="44">
        <v>145452.92185499999</v>
      </c>
      <c r="M15" s="66">
        <v>0.94392500000000001</v>
      </c>
      <c r="N15" s="43">
        <v>0</v>
      </c>
      <c r="O15" s="44">
        <v>0</v>
      </c>
      <c r="P15" s="74">
        <v>0</v>
      </c>
    </row>
    <row r="16" spans="1:16" ht="15" customHeight="1" x14ac:dyDescent="0.25">
      <c r="A16" s="102"/>
      <c r="B16" s="105"/>
      <c r="C16" s="84" t="s">
        <v>54</v>
      </c>
      <c r="D16" s="44">
        <v>142</v>
      </c>
      <c r="E16" s="53">
        <v>7.4423000000000003E-2</v>
      </c>
      <c r="F16" s="44">
        <v>140526.264654</v>
      </c>
      <c r="G16" s="66">
        <v>0.71831</v>
      </c>
      <c r="H16" s="43">
        <v>35</v>
      </c>
      <c r="I16" s="44">
        <v>136156.746449</v>
      </c>
      <c r="J16" s="74">
        <v>0.37142900000000001</v>
      </c>
      <c r="K16" s="44">
        <v>107</v>
      </c>
      <c r="L16" s="44">
        <v>141955.546309</v>
      </c>
      <c r="M16" s="66">
        <v>0.83177599999999996</v>
      </c>
      <c r="N16" s="43">
        <v>0</v>
      </c>
      <c r="O16" s="44">
        <v>0</v>
      </c>
      <c r="P16" s="74">
        <v>0</v>
      </c>
    </row>
    <row r="17" spans="1:16" ht="15" customHeight="1" x14ac:dyDescent="0.25">
      <c r="A17" s="102"/>
      <c r="B17" s="105"/>
      <c r="C17" s="84" t="s">
        <v>55</v>
      </c>
      <c r="D17" s="44">
        <v>133</v>
      </c>
      <c r="E17" s="53">
        <v>9.5615000000000006E-2</v>
      </c>
      <c r="F17" s="44">
        <v>160281.58852399999</v>
      </c>
      <c r="G17" s="66">
        <v>0.92481199999999997</v>
      </c>
      <c r="H17" s="43">
        <v>23</v>
      </c>
      <c r="I17" s="44">
        <v>136728.182707</v>
      </c>
      <c r="J17" s="74">
        <v>8.6957000000000007E-2</v>
      </c>
      <c r="K17" s="44">
        <v>110</v>
      </c>
      <c r="L17" s="44">
        <v>165206.391558</v>
      </c>
      <c r="M17" s="66">
        <v>1.1000000000000001</v>
      </c>
      <c r="N17" s="43">
        <v>0</v>
      </c>
      <c r="O17" s="44">
        <v>0</v>
      </c>
      <c r="P17" s="74">
        <v>0</v>
      </c>
    </row>
    <row r="18" spans="1:16" s="3" customFormat="1" ht="15" customHeight="1" x14ac:dyDescent="0.25">
      <c r="A18" s="102"/>
      <c r="B18" s="105"/>
      <c r="C18" s="84" t="s">
        <v>56</v>
      </c>
      <c r="D18" s="35">
        <v>97</v>
      </c>
      <c r="E18" s="55">
        <v>7.5545000000000001E-2</v>
      </c>
      <c r="F18" s="35">
        <v>174673.56529</v>
      </c>
      <c r="G18" s="68">
        <v>0.71133999999999997</v>
      </c>
      <c r="H18" s="43">
        <v>20</v>
      </c>
      <c r="I18" s="44">
        <v>148157.711342</v>
      </c>
      <c r="J18" s="74">
        <v>0.25</v>
      </c>
      <c r="K18" s="35">
        <v>77</v>
      </c>
      <c r="L18" s="35">
        <v>181560.800082</v>
      </c>
      <c r="M18" s="68">
        <v>0.83116900000000005</v>
      </c>
      <c r="N18" s="43">
        <v>0</v>
      </c>
      <c r="O18" s="44">
        <v>0</v>
      </c>
      <c r="P18" s="74">
        <v>0</v>
      </c>
    </row>
    <row r="19" spans="1:16" s="3" customFormat="1" ht="15" customHeight="1" x14ac:dyDescent="0.25">
      <c r="A19" s="103"/>
      <c r="B19" s="106"/>
      <c r="C19" s="85" t="s">
        <v>9</v>
      </c>
      <c r="D19" s="46">
        <v>1897</v>
      </c>
      <c r="E19" s="54">
        <v>7.6936000000000004E-2</v>
      </c>
      <c r="F19" s="46">
        <v>121807.64899099999</v>
      </c>
      <c r="G19" s="67">
        <v>0.63521300000000003</v>
      </c>
      <c r="H19" s="87">
        <v>423</v>
      </c>
      <c r="I19" s="46">
        <v>128038.623782</v>
      </c>
      <c r="J19" s="75">
        <v>0.427896</v>
      </c>
      <c r="K19" s="46">
        <v>1474</v>
      </c>
      <c r="L19" s="46">
        <v>120019.51986099999</v>
      </c>
      <c r="M19" s="67">
        <v>0.69470799999999999</v>
      </c>
      <c r="N19" s="87">
        <v>0</v>
      </c>
      <c r="O19" s="46">
        <v>0</v>
      </c>
      <c r="P19" s="75">
        <v>0</v>
      </c>
    </row>
    <row r="20" spans="1:16" ht="15" customHeight="1" x14ac:dyDescent="0.25">
      <c r="A20" s="101">
        <v>2</v>
      </c>
      <c r="B20" s="104" t="s">
        <v>57</v>
      </c>
      <c r="C20" s="84" t="s">
        <v>46</v>
      </c>
      <c r="D20" s="44">
        <v>12</v>
      </c>
      <c r="E20" s="53">
        <v>0.352941</v>
      </c>
      <c r="F20" s="44">
        <v>73758.416666999998</v>
      </c>
      <c r="G20" s="66">
        <v>0.33333299999999999</v>
      </c>
      <c r="H20" s="43">
        <v>4</v>
      </c>
      <c r="I20" s="44">
        <v>115122.5</v>
      </c>
      <c r="J20" s="74">
        <v>1</v>
      </c>
      <c r="K20" s="44">
        <v>8</v>
      </c>
      <c r="L20" s="44">
        <v>53076.375</v>
      </c>
      <c r="M20" s="66">
        <v>0</v>
      </c>
      <c r="N20" s="43">
        <v>0</v>
      </c>
      <c r="O20" s="44">
        <v>0</v>
      </c>
      <c r="P20" s="74">
        <v>0</v>
      </c>
    </row>
    <row r="21" spans="1:16" ht="15" customHeight="1" x14ac:dyDescent="0.25">
      <c r="A21" s="102"/>
      <c r="B21" s="105"/>
      <c r="C21" s="84" t="s">
        <v>47</v>
      </c>
      <c r="D21" s="44">
        <v>168</v>
      </c>
      <c r="E21" s="53">
        <v>0.443272</v>
      </c>
      <c r="F21" s="44">
        <v>73724.089286000002</v>
      </c>
      <c r="G21" s="66">
        <v>0.10119</v>
      </c>
      <c r="H21" s="43">
        <v>40</v>
      </c>
      <c r="I21" s="44">
        <v>74506.925000000003</v>
      </c>
      <c r="J21" s="74">
        <v>0.1</v>
      </c>
      <c r="K21" s="44">
        <v>128</v>
      </c>
      <c r="L21" s="44">
        <v>73479.453125</v>
      </c>
      <c r="M21" s="66">
        <v>0.101563</v>
      </c>
      <c r="N21" s="43">
        <v>0</v>
      </c>
      <c r="O21" s="44">
        <v>0</v>
      </c>
      <c r="P21" s="74">
        <v>0</v>
      </c>
    </row>
    <row r="22" spans="1:16" ht="15" customHeight="1" x14ac:dyDescent="0.25">
      <c r="A22" s="102"/>
      <c r="B22" s="105"/>
      <c r="C22" s="84" t="s">
        <v>48</v>
      </c>
      <c r="D22" s="44">
        <v>616</v>
      </c>
      <c r="E22" s="53">
        <v>0.25276999999999999</v>
      </c>
      <c r="F22" s="44">
        <v>90142.641233999995</v>
      </c>
      <c r="G22" s="66">
        <v>0.20292199999999999</v>
      </c>
      <c r="H22" s="43">
        <v>223</v>
      </c>
      <c r="I22" s="44">
        <v>91723.125560999993</v>
      </c>
      <c r="J22" s="74">
        <v>0.18834100000000001</v>
      </c>
      <c r="K22" s="44">
        <v>393</v>
      </c>
      <c r="L22" s="44">
        <v>89245.826971999995</v>
      </c>
      <c r="M22" s="66">
        <v>0.21119599999999999</v>
      </c>
      <c r="N22" s="43">
        <v>0</v>
      </c>
      <c r="O22" s="44">
        <v>0</v>
      </c>
      <c r="P22" s="74">
        <v>0</v>
      </c>
    </row>
    <row r="23" spans="1:16" ht="15" customHeight="1" x14ac:dyDescent="0.25">
      <c r="A23" s="102"/>
      <c r="B23" s="105"/>
      <c r="C23" s="84" t="s">
        <v>49</v>
      </c>
      <c r="D23" s="44">
        <v>506</v>
      </c>
      <c r="E23" s="53">
        <v>0.115314</v>
      </c>
      <c r="F23" s="44">
        <v>98756.909090999994</v>
      </c>
      <c r="G23" s="66">
        <v>0.33004</v>
      </c>
      <c r="H23" s="43">
        <v>183</v>
      </c>
      <c r="I23" s="44">
        <v>98750.464481000003</v>
      </c>
      <c r="J23" s="74">
        <v>0.30601099999999998</v>
      </c>
      <c r="K23" s="44">
        <v>323</v>
      </c>
      <c r="L23" s="44">
        <v>98760.560372000007</v>
      </c>
      <c r="M23" s="66">
        <v>0.34365299999999999</v>
      </c>
      <c r="N23" s="43">
        <v>0</v>
      </c>
      <c r="O23" s="44">
        <v>0</v>
      </c>
      <c r="P23" s="74">
        <v>0</v>
      </c>
    </row>
    <row r="24" spans="1:16" ht="15" customHeight="1" x14ac:dyDescent="0.25">
      <c r="A24" s="102"/>
      <c r="B24" s="105"/>
      <c r="C24" s="84" t="s">
        <v>50</v>
      </c>
      <c r="D24" s="44">
        <v>306</v>
      </c>
      <c r="E24" s="53">
        <v>7.4981999999999993E-2</v>
      </c>
      <c r="F24" s="44">
        <v>110168.833333</v>
      </c>
      <c r="G24" s="66">
        <v>0.45424799999999999</v>
      </c>
      <c r="H24" s="43">
        <v>107</v>
      </c>
      <c r="I24" s="44">
        <v>110287.158879</v>
      </c>
      <c r="J24" s="74">
        <v>0.40186899999999998</v>
      </c>
      <c r="K24" s="44">
        <v>199</v>
      </c>
      <c r="L24" s="44">
        <v>110105.21105500001</v>
      </c>
      <c r="M24" s="66">
        <v>0.48241200000000001</v>
      </c>
      <c r="N24" s="43">
        <v>0</v>
      </c>
      <c r="O24" s="44">
        <v>0</v>
      </c>
      <c r="P24" s="74">
        <v>0</v>
      </c>
    </row>
    <row r="25" spans="1:16" ht="15" customHeight="1" x14ac:dyDescent="0.25">
      <c r="A25" s="102"/>
      <c r="B25" s="105"/>
      <c r="C25" s="84" t="s">
        <v>51</v>
      </c>
      <c r="D25" s="44">
        <v>209</v>
      </c>
      <c r="E25" s="53">
        <v>5.9458999999999998E-2</v>
      </c>
      <c r="F25" s="44">
        <v>124639.07655500001</v>
      </c>
      <c r="G25" s="66">
        <v>0.66028699999999996</v>
      </c>
      <c r="H25" s="43">
        <v>82</v>
      </c>
      <c r="I25" s="44">
        <v>126542.5</v>
      </c>
      <c r="J25" s="74">
        <v>0.65853700000000004</v>
      </c>
      <c r="K25" s="44">
        <v>127</v>
      </c>
      <c r="L25" s="44">
        <v>123410.094488</v>
      </c>
      <c r="M25" s="66">
        <v>0.66141700000000003</v>
      </c>
      <c r="N25" s="43">
        <v>0</v>
      </c>
      <c r="O25" s="44">
        <v>0</v>
      </c>
      <c r="P25" s="74">
        <v>0</v>
      </c>
    </row>
    <row r="26" spans="1:16" s="3" customFormat="1" ht="15" customHeight="1" x14ac:dyDescent="0.25">
      <c r="A26" s="102"/>
      <c r="B26" s="105"/>
      <c r="C26" s="84" t="s">
        <v>52</v>
      </c>
      <c r="D26" s="35">
        <v>132</v>
      </c>
      <c r="E26" s="55">
        <v>4.5928999999999998E-2</v>
      </c>
      <c r="F26" s="35">
        <v>119033.212121</v>
      </c>
      <c r="G26" s="68">
        <v>0.49242399999999997</v>
      </c>
      <c r="H26" s="43">
        <v>40</v>
      </c>
      <c r="I26" s="44">
        <v>125431.72500000001</v>
      </c>
      <c r="J26" s="74">
        <v>0.65</v>
      </c>
      <c r="K26" s="35">
        <v>92</v>
      </c>
      <c r="L26" s="35">
        <v>116251.25</v>
      </c>
      <c r="M26" s="68">
        <v>0.42391299999999998</v>
      </c>
      <c r="N26" s="43">
        <v>0</v>
      </c>
      <c r="O26" s="44">
        <v>0</v>
      </c>
      <c r="P26" s="74">
        <v>0</v>
      </c>
    </row>
    <row r="27" spans="1:16" ht="15" customHeight="1" x14ac:dyDescent="0.25">
      <c r="A27" s="102"/>
      <c r="B27" s="105"/>
      <c r="C27" s="84" t="s">
        <v>53</v>
      </c>
      <c r="D27" s="44">
        <v>93</v>
      </c>
      <c r="E27" s="53">
        <v>3.9307000000000002E-2</v>
      </c>
      <c r="F27" s="44">
        <v>124943.430108</v>
      </c>
      <c r="G27" s="66">
        <v>0.56989199999999995</v>
      </c>
      <c r="H27" s="43">
        <v>35</v>
      </c>
      <c r="I27" s="44">
        <v>113041.885714</v>
      </c>
      <c r="J27" s="74">
        <v>0.4</v>
      </c>
      <c r="K27" s="44">
        <v>58</v>
      </c>
      <c r="L27" s="44">
        <v>132125.39655199999</v>
      </c>
      <c r="M27" s="66">
        <v>0.67241399999999996</v>
      </c>
      <c r="N27" s="43">
        <v>0</v>
      </c>
      <c r="O27" s="44">
        <v>0</v>
      </c>
      <c r="P27" s="74">
        <v>0</v>
      </c>
    </row>
    <row r="28" spans="1:16" ht="15" customHeight="1" x14ac:dyDescent="0.25">
      <c r="A28" s="102"/>
      <c r="B28" s="105"/>
      <c r="C28" s="84" t="s">
        <v>54</v>
      </c>
      <c r="D28" s="44">
        <v>44</v>
      </c>
      <c r="E28" s="53">
        <v>2.3061000000000002E-2</v>
      </c>
      <c r="F28" s="44">
        <v>143068.59090899999</v>
      </c>
      <c r="G28" s="66">
        <v>0.54545500000000002</v>
      </c>
      <c r="H28" s="43">
        <v>11</v>
      </c>
      <c r="I28" s="44">
        <v>117016.181818</v>
      </c>
      <c r="J28" s="74">
        <v>0.18181800000000001</v>
      </c>
      <c r="K28" s="44">
        <v>33</v>
      </c>
      <c r="L28" s="44">
        <v>151752.727273</v>
      </c>
      <c r="M28" s="66">
        <v>0.66666700000000001</v>
      </c>
      <c r="N28" s="43">
        <v>0</v>
      </c>
      <c r="O28" s="44">
        <v>0</v>
      </c>
      <c r="P28" s="74">
        <v>0</v>
      </c>
    </row>
    <row r="29" spans="1:16" ht="15" customHeight="1" x14ac:dyDescent="0.25">
      <c r="A29" s="102"/>
      <c r="B29" s="105"/>
      <c r="C29" s="84" t="s">
        <v>55</v>
      </c>
      <c r="D29" s="44">
        <v>26</v>
      </c>
      <c r="E29" s="53">
        <v>1.8692E-2</v>
      </c>
      <c r="F29" s="44">
        <v>149264.692308</v>
      </c>
      <c r="G29" s="66">
        <v>0.42307699999999998</v>
      </c>
      <c r="H29" s="43">
        <v>13</v>
      </c>
      <c r="I29" s="44">
        <v>115302.153846</v>
      </c>
      <c r="J29" s="74">
        <v>0</v>
      </c>
      <c r="K29" s="44">
        <v>13</v>
      </c>
      <c r="L29" s="44">
        <v>183227.23076899999</v>
      </c>
      <c r="M29" s="66">
        <v>0.84615399999999996</v>
      </c>
      <c r="N29" s="43">
        <v>0</v>
      </c>
      <c r="O29" s="44">
        <v>0</v>
      </c>
      <c r="P29" s="74">
        <v>0</v>
      </c>
    </row>
    <row r="30" spans="1:16" s="3" customFormat="1" ht="15" customHeight="1" x14ac:dyDescent="0.25">
      <c r="A30" s="102"/>
      <c r="B30" s="105"/>
      <c r="C30" s="84" t="s">
        <v>56</v>
      </c>
      <c r="D30" s="35">
        <v>10</v>
      </c>
      <c r="E30" s="55">
        <v>7.7879999999999998E-3</v>
      </c>
      <c r="F30" s="35">
        <v>141485.6</v>
      </c>
      <c r="G30" s="68">
        <v>0.2</v>
      </c>
      <c r="H30" s="43">
        <v>6</v>
      </c>
      <c r="I30" s="44">
        <v>127858.5</v>
      </c>
      <c r="J30" s="74">
        <v>0.16666700000000001</v>
      </c>
      <c r="K30" s="35">
        <v>4</v>
      </c>
      <c r="L30" s="35">
        <v>161926.25</v>
      </c>
      <c r="M30" s="68">
        <v>0.25</v>
      </c>
      <c r="N30" s="43">
        <v>0</v>
      </c>
      <c r="O30" s="44">
        <v>0</v>
      </c>
      <c r="P30" s="74">
        <v>0</v>
      </c>
    </row>
    <row r="31" spans="1:16" s="3" customFormat="1" ht="15" customHeight="1" x14ac:dyDescent="0.25">
      <c r="A31" s="103"/>
      <c r="B31" s="106"/>
      <c r="C31" s="85" t="s">
        <v>9</v>
      </c>
      <c r="D31" s="46">
        <v>2122</v>
      </c>
      <c r="E31" s="54">
        <v>8.6060999999999999E-2</v>
      </c>
      <c r="F31" s="46">
        <v>102475.83411900001</v>
      </c>
      <c r="G31" s="67">
        <v>0.35108400000000001</v>
      </c>
      <c r="H31" s="87">
        <v>744</v>
      </c>
      <c r="I31" s="46">
        <v>103051.83064499999</v>
      </c>
      <c r="J31" s="75">
        <v>0.33064500000000002</v>
      </c>
      <c r="K31" s="46">
        <v>1378</v>
      </c>
      <c r="L31" s="46">
        <v>102164.846154</v>
      </c>
      <c r="M31" s="67">
        <v>0.36211900000000002</v>
      </c>
      <c r="N31" s="87">
        <v>0</v>
      </c>
      <c r="O31" s="46">
        <v>0</v>
      </c>
      <c r="P31" s="75">
        <v>0</v>
      </c>
    </row>
    <row r="32" spans="1:16" ht="15" customHeight="1" x14ac:dyDescent="0.25">
      <c r="A32" s="101">
        <v>3</v>
      </c>
      <c r="B32" s="104" t="s">
        <v>58</v>
      </c>
      <c r="C32" s="84" t="s">
        <v>46</v>
      </c>
      <c r="D32" s="44">
        <v>10</v>
      </c>
      <c r="E32" s="44">
        <v>0</v>
      </c>
      <c r="F32" s="44">
        <v>-22312.431396</v>
      </c>
      <c r="G32" s="66">
        <v>0.33333299999999999</v>
      </c>
      <c r="H32" s="43">
        <v>4</v>
      </c>
      <c r="I32" s="44">
        <v>115122.5</v>
      </c>
      <c r="J32" s="74">
        <v>1</v>
      </c>
      <c r="K32" s="44">
        <v>6</v>
      </c>
      <c r="L32" s="44">
        <v>-42994.473061999997</v>
      </c>
      <c r="M32" s="66">
        <v>0</v>
      </c>
      <c r="N32" s="43">
        <v>0</v>
      </c>
      <c r="O32" s="44">
        <v>0</v>
      </c>
      <c r="P32" s="74">
        <v>0</v>
      </c>
    </row>
    <row r="33" spans="1:16" ht="15" customHeight="1" x14ac:dyDescent="0.25">
      <c r="A33" s="102"/>
      <c r="B33" s="105"/>
      <c r="C33" s="84" t="s">
        <v>47</v>
      </c>
      <c r="D33" s="44">
        <v>98</v>
      </c>
      <c r="E33" s="44">
        <v>0</v>
      </c>
      <c r="F33" s="44">
        <v>11003.878720000001</v>
      </c>
      <c r="G33" s="66">
        <v>7.2619000000000003E-2</v>
      </c>
      <c r="H33" s="43">
        <v>31</v>
      </c>
      <c r="I33" s="44">
        <v>-4018.1559699999998</v>
      </c>
      <c r="J33" s="74">
        <v>-1.1110999999999999E-2</v>
      </c>
      <c r="K33" s="44">
        <v>67</v>
      </c>
      <c r="L33" s="44">
        <v>13091.108684999999</v>
      </c>
      <c r="M33" s="66">
        <v>8.5168999999999995E-2</v>
      </c>
      <c r="N33" s="43">
        <v>0</v>
      </c>
      <c r="O33" s="44">
        <v>0</v>
      </c>
      <c r="P33" s="74">
        <v>0</v>
      </c>
    </row>
    <row r="34" spans="1:16" ht="15" customHeight="1" x14ac:dyDescent="0.25">
      <c r="A34" s="102"/>
      <c r="B34" s="105"/>
      <c r="C34" s="84" t="s">
        <v>48</v>
      </c>
      <c r="D34" s="44">
        <v>342</v>
      </c>
      <c r="E34" s="44">
        <v>0</v>
      </c>
      <c r="F34" s="44">
        <v>-45.633530999999998</v>
      </c>
      <c r="G34" s="66">
        <v>-9.2698000000000003E-2</v>
      </c>
      <c r="H34" s="43">
        <v>153</v>
      </c>
      <c r="I34" s="44">
        <v>-11891.289339999999</v>
      </c>
      <c r="J34" s="74">
        <v>-6.8802000000000002E-2</v>
      </c>
      <c r="K34" s="44">
        <v>189</v>
      </c>
      <c r="L34" s="44">
        <v>3664.5610780000002</v>
      </c>
      <c r="M34" s="66">
        <v>-9.7628000000000006E-2</v>
      </c>
      <c r="N34" s="43">
        <v>0</v>
      </c>
      <c r="O34" s="44">
        <v>0</v>
      </c>
      <c r="P34" s="74">
        <v>0</v>
      </c>
    </row>
    <row r="35" spans="1:16" ht="15" customHeight="1" x14ac:dyDescent="0.25">
      <c r="A35" s="102"/>
      <c r="B35" s="105"/>
      <c r="C35" s="84" t="s">
        <v>49</v>
      </c>
      <c r="D35" s="44">
        <v>168</v>
      </c>
      <c r="E35" s="44">
        <v>0</v>
      </c>
      <c r="F35" s="44">
        <v>-3669.1483039999998</v>
      </c>
      <c r="G35" s="66">
        <v>-6.3451999999999995E-2</v>
      </c>
      <c r="H35" s="43">
        <v>107</v>
      </c>
      <c r="I35" s="44">
        <v>-21682.163237000001</v>
      </c>
      <c r="J35" s="74">
        <v>1.6537E-2</v>
      </c>
      <c r="K35" s="44">
        <v>61</v>
      </c>
      <c r="L35" s="44">
        <v>1557.7829180000001</v>
      </c>
      <c r="M35" s="66">
        <v>-8.0010999999999999E-2</v>
      </c>
      <c r="N35" s="43">
        <v>0</v>
      </c>
      <c r="O35" s="44">
        <v>0</v>
      </c>
      <c r="P35" s="74">
        <v>0</v>
      </c>
    </row>
    <row r="36" spans="1:16" ht="15" customHeight="1" x14ac:dyDescent="0.25">
      <c r="A36" s="102"/>
      <c r="B36" s="105"/>
      <c r="C36" s="84" t="s">
        <v>50</v>
      </c>
      <c r="D36" s="44">
        <v>8</v>
      </c>
      <c r="E36" s="44">
        <v>0</v>
      </c>
      <c r="F36" s="44">
        <v>-12464.877446</v>
      </c>
      <c r="G36" s="66">
        <v>-0.260517</v>
      </c>
      <c r="H36" s="43">
        <v>31</v>
      </c>
      <c r="I36" s="44">
        <v>-26745.569886000001</v>
      </c>
      <c r="J36" s="74">
        <v>-7.1815000000000004E-2</v>
      </c>
      <c r="K36" s="44">
        <v>-23</v>
      </c>
      <c r="L36" s="44">
        <v>-7599.1061799999998</v>
      </c>
      <c r="M36" s="66">
        <v>-0.31488500000000003</v>
      </c>
      <c r="N36" s="43">
        <v>0</v>
      </c>
      <c r="O36" s="44">
        <v>0</v>
      </c>
      <c r="P36" s="74">
        <v>0</v>
      </c>
    </row>
    <row r="37" spans="1:16" ht="15" customHeight="1" x14ac:dyDescent="0.25">
      <c r="A37" s="102"/>
      <c r="B37" s="105"/>
      <c r="C37" s="84" t="s">
        <v>51</v>
      </c>
      <c r="D37" s="44">
        <v>-13</v>
      </c>
      <c r="E37" s="44">
        <v>0</v>
      </c>
      <c r="F37" s="44">
        <v>-2104.9917660000001</v>
      </c>
      <c r="G37" s="66">
        <v>-0.18656</v>
      </c>
      <c r="H37" s="43">
        <v>34</v>
      </c>
      <c r="I37" s="44">
        <v>-15502.636194000001</v>
      </c>
      <c r="J37" s="74">
        <v>-0.11229699999999999</v>
      </c>
      <c r="K37" s="44">
        <v>-47</v>
      </c>
      <c r="L37" s="44">
        <v>887.01040799999998</v>
      </c>
      <c r="M37" s="66">
        <v>-0.206399</v>
      </c>
      <c r="N37" s="43">
        <v>0</v>
      </c>
      <c r="O37" s="44">
        <v>0</v>
      </c>
      <c r="P37" s="74">
        <v>0</v>
      </c>
    </row>
    <row r="38" spans="1:16" s="3" customFormat="1" ht="15" customHeight="1" x14ac:dyDescent="0.25">
      <c r="A38" s="102"/>
      <c r="B38" s="105"/>
      <c r="C38" s="84" t="s">
        <v>52</v>
      </c>
      <c r="D38" s="35">
        <v>-51</v>
      </c>
      <c r="E38" s="35">
        <v>0</v>
      </c>
      <c r="F38" s="35">
        <v>-15854.081512000001</v>
      </c>
      <c r="G38" s="68">
        <v>-0.46385999999999999</v>
      </c>
      <c r="H38" s="43">
        <v>5</v>
      </c>
      <c r="I38" s="44">
        <v>-15485.558689</v>
      </c>
      <c r="J38" s="74">
        <v>-0.17857100000000001</v>
      </c>
      <c r="K38" s="35">
        <v>-56</v>
      </c>
      <c r="L38" s="35">
        <v>-17210.032470999999</v>
      </c>
      <c r="M38" s="68">
        <v>-0.56257299999999999</v>
      </c>
      <c r="N38" s="43">
        <v>0</v>
      </c>
      <c r="O38" s="44">
        <v>0</v>
      </c>
      <c r="P38" s="74">
        <v>0</v>
      </c>
    </row>
    <row r="39" spans="1:16" ht="15" customHeight="1" x14ac:dyDescent="0.25">
      <c r="A39" s="102"/>
      <c r="B39" s="105"/>
      <c r="C39" s="84" t="s">
        <v>53</v>
      </c>
      <c r="D39" s="44">
        <v>-45</v>
      </c>
      <c r="E39" s="44">
        <v>0</v>
      </c>
      <c r="F39" s="44">
        <v>-16890.183025999999</v>
      </c>
      <c r="G39" s="66">
        <v>-0.29242600000000002</v>
      </c>
      <c r="H39" s="43">
        <v>4</v>
      </c>
      <c r="I39" s="44">
        <v>-16299.274738</v>
      </c>
      <c r="J39" s="74">
        <v>-0.180645</v>
      </c>
      <c r="K39" s="44">
        <v>-49</v>
      </c>
      <c r="L39" s="44">
        <v>-13327.525303</v>
      </c>
      <c r="M39" s="66">
        <v>-0.271511</v>
      </c>
      <c r="N39" s="43">
        <v>0</v>
      </c>
      <c r="O39" s="44">
        <v>0</v>
      </c>
      <c r="P39" s="74">
        <v>0</v>
      </c>
    </row>
    <row r="40" spans="1:16" ht="15" customHeight="1" x14ac:dyDescent="0.25">
      <c r="A40" s="102"/>
      <c r="B40" s="105"/>
      <c r="C40" s="84" t="s">
        <v>54</v>
      </c>
      <c r="D40" s="44">
        <v>-98</v>
      </c>
      <c r="E40" s="44">
        <v>0</v>
      </c>
      <c r="F40" s="44">
        <v>2542.3262549999999</v>
      </c>
      <c r="G40" s="66">
        <v>-0.17285500000000001</v>
      </c>
      <c r="H40" s="43">
        <v>-24</v>
      </c>
      <c r="I40" s="44">
        <v>-19140.564631000001</v>
      </c>
      <c r="J40" s="74">
        <v>-0.18961</v>
      </c>
      <c r="K40" s="44">
        <v>-74</v>
      </c>
      <c r="L40" s="44">
        <v>9797.1809630000007</v>
      </c>
      <c r="M40" s="66">
        <v>-0.16510900000000001</v>
      </c>
      <c r="N40" s="43">
        <v>0</v>
      </c>
      <c r="O40" s="44">
        <v>0</v>
      </c>
      <c r="P40" s="74">
        <v>0</v>
      </c>
    </row>
    <row r="41" spans="1:16" ht="15" customHeight="1" x14ac:dyDescent="0.25">
      <c r="A41" s="102"/>
      <c r="B41" s="105"/>
      <c r="C41" s="84" t="s">
        <v>55</v>
      </c>
      <c r="D41" s="44">
        <v>-107</v>
      </c>
      <c r="E41" s="44">
        <v>0</v>
      </c>
      <c r="F41" s="44">
        <v>-11016.896215999999</v>
      </c>
      <c r="G41" s="66">
        <v>-0.50173500000000004</v>
      </c>
      <c r="H41" s="43">
        <v>-10</v>
      </c>
      <c r="I41" s="44">
        <v>-21426.028860999999</v>
      </c>
      <c r="J41" s="74">
        <v>-8.6957000000000007E-2</v>
      </c>
      <c r="K41" s="44">
        <v>-97</v>
      </c>
      <c r="L41" s="44">
        <v>18020.839210999999</v>
      </c>
      <c r="M41" s="66">
        <v>-0.25384600000000002</v>
      </c>
      <c r="N41" s="43">
        <v>0</v>
      </c>
      <c r="O41" s="44">
        <v>0</v>
      </c>
      <c r="P41" s="74">
        <v>0</v>
      </c>
    </row>
    <row r="42" spans="1:16" s="3" customFormat="1" ht="15" customHeight="1" x14ac:dyDescent="0.25">
      <c r="A42" s="102"/>
      <c r="B42" s="105"/>
      <c r="C42" s="84" t="s">
        <v>56</v>
      </c>
      <c r="D42" s="35">
        <v>-87</v>
      </c>
      <c r="E42" s="35">
        <v>0</v>
      </c>
      <c r="F42" s="35">
        <v>-33187.96529</v>
      </c>
      <c r="G42" s="68">
        <v>-0.51134000000000002</v>
      </c>
      <c r="H42" s="43">
        <v>-14</v>
      </c>
      <c r="I42" s="44">
        <v>-20299.211341999999</v>
      </c>
      <c r="J42" s="74">
        <v>-8.3333000000000004E-2</v>
      </c>
      <c r="K42" s="35">
        <v>-73</v>
      </c>
      <c r="L42" s="35">
        <v>-19634.550082000002</v>
      </c>
      <c r="M42" s="68">
        <v>-0.58116900000000005</v>
      </c>
      <c r="N42" s="43">
        <v>0</v>
      </c>
      <c r="O42" s="44">
        <v>0</v>
      </c>
      <c r="P42" s="74">
        <v>0</v>
      </c>
    </row>
    <row r="43" spans="1:16" s="3" customFormat="1" ht="15" customHeight="1" x14ac:dyDescent="0.25">
      <c r="A43" s="103"/>
      <c r="B43" s="106"/>
      <c r="C43" s="85" t="s">
        <v>9</v>
      </c>
      <c r="D43" s="46">
        <v>225</v>
      </c>
      <c r="E43" s="46">
        <v>0</v>
      </c>
      <c r="F43" s="46">
        <v>-19331.814871999999</v>
      </c>
      <c r="G43" s="67">
        <v>-0.28412999999999999</v>
      </c>
      <c r="H43" s="87">
        <v>321</v>
      </c>
      <c r="I43" s="46">
        <v>-24986.793136</v>
      </c>
      <c r="J43" s="75">
        <v>-9.7251000000000004E-2</v>
      </c>
      <c r="K43" s="46">
        <v>-96</v>
      </c>
      <c r="L43" s="46">
        <v>-17854.673707000002</v>
      </c>
      <c r="M43" s="67">
        <v>-0.33258900000000002</v>
      </c>
      <c r="N43" s="87">
        <v>0</v>
      </c>
      <c r="O43" s="46">
        <v>0</v>
      </c>
      <c r="P43" s="75">
        <v>0</v>
      </c>
    </row>
    <row r="44" spans="1:16" ht="15" customHeight="1" x14ac:dyDescent="0.25">
      <c r="A44" s="101">
        <v>4</v>
      </c>
      <c r="B44" s="104"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5">
      <c r="A45" s="102"/>
      <c r="B45" s="105"/>
      <c r="C45" s="84" t="s">
        <v>47</v>
      </c>
      <c r="D45" s="44">
        <v>23</v>
      </c>
      <c r="E45" s="53">
        <v>6.0685999999999997E-2</v>
      </c>
      <c r="F45" s="44">
        <v>73135.391304000004</v>
      </c>
      <c r="G45" s="66">
        <v>4.3478000000000003E-2</v>
      </c>
      <c r="H45" s="43">
        <v>6</v>
      </c>
      <c r="I45" s="44">
        <v>82636</v>
      </c>
      <c r="J45" s="74">
        <v>0</v>
      </c>
      <c r="K45" s="44">
        <v>17</v>
      </c>
      <c r="L45" s="44">
        <v>69782.235293999998</v>
      </c>
      <c r="M45" s="66">
        <v>5.8824000000000001E-2</v>
      </c>
      <c r="N45" s="43">
        <v>0</v>
      </c>
      <c r="O45" s="44">
        <v>0</v>
      </c>
      <c r="P45" s="74">
        <v>0</v>
      </c>
    </row>
    <row r="46" spans="1:16" ht="15" customHeight="1" x14ac:dyDescent="0.25">
      <c r="A46" s="102"/>
      <c r="B46" s="105"/>
      <c r="C46" s="84" t="s">
        <v>48</v>
      </c>
      <c r="D46" s="44">
        <v>230</v>
      </c>
      <c r="E46" s="53">
        <v>9.4378000000000004E-2</v>
      </c>
      <c r="F46" s="44">
        <v>99805.547825999995</v>
      </c>
      <c r="G46" s="66">
        <v>0.33912999999999999</v>
      </c>
      <c r="H46" s="43">
        <v>65</v>
      </c>
      <c r="I46" s="44">
        <v>104511.338462</v>
      </c>
      <c r="J46" s="74">
        <v>0.323077</v>
      </c>
      <c r="K46" s="44">
        <v>165</v>
      </c>
      <c r="L46" s="44">
        <v>97951.751514999996</v>
      </c>
      <c r="M46" s="66">
        <v>0.34545500000000001</v>
      </c>
      <c r="N46" s="43">
        <v>0</v>
      </c>
      <c r="O46" s="44">
        <v>0</v>
      </c>
      <c r="P46" s="74">
        <v>0</v>
      </c>
    </row>
    <row r="47" spans="1:16" ht="15" customHeight="1" x14ac:dyDescent="0.25">
      <c r="A47" s="102"/>
      <c r="B47" s="105"/>
      <c r="C47" s="84" t="s">
        <v>49</v>
      </c>
      <c r="D47" s="44">
        <v>494</v>
      </c>
      <c r="E47" s="53">
        <v>0.11258</v>
      </c>
      <c r="F47" s="44">
        <v>120398.32591100001</v>
      </c>
      <c r="G47" s="66">
        <v>0.70647800000000005</v>
      </c>
      <c r="H47" s="43">
        <v>138</v>
      </c>
      <c r="I47" s="44">
        <v>118047.04347800001</v>
      </c>
      <c r="J47" s="74">
        <v>0.48550700000000002</v>
      </c>
      <c r="K47" s="44">
        <v>356</v>
      </c>
      <c r="L47" s="44">
        <v>121309.77809000001</v>
      </c>
      <c r="M47" s="66">
        <v>0.79213500000000003</v>
      </c>
      <c r="N47" s="43">
        <v>0</v>
      </c>
      <c r="O47" s="44">
        <v>0</v>
      </c>
      <c r="P47" s="74">
        <v>0</v>
      </c>
    </row>
    <row r="48" spans="1:16" ht="15" customHeight="1" x14ac:dyDescent="0.25">
      <c r="A48" s="102"/>
      <c r="B48" s="105"/>
      <c r="C48" s="84" t="s">
        <v>50</v>
      </c>
      <c r="D48" s="44">
        <v>394</v>
      </c>
      <c r="E48" s="53">
        <v>9.6545000000000006E-2</v>
      </c>
      <c r="F48" s="44">
        <v>144157.17512699999</v>
      </c>
      <c r="G48" s="66">
        <v>1.0177659999999999</v>
      </c>
      <c r="H48" s="43">
        <v>116</v>
      </c>
      <c r="I48" s="44">
        <v>153194.33620699999</v>
      </c>
      <c r="J48" s="74">
        <v>0.90517199999999998</v>
      </c>
      <c r="K48" s="44">
        <v>278</v>
      </c>
      <c r="L48" s="44">
        <v>140386.27338100001</v>
      </c>
      <c r="M48" s="66">
        <v>1.064748</v>
      </c>
      <c r="N48" s="43">
        <v>0</v>
      </c>
      <c r="O48" s="44">
        <v>0</v>
      </c>
      <c r="P48" s="74">
        <v>0</v>
      </c>
    </row>
    <row r="49" spans="1:16" ht="15" customHeight="1" x14ac:dyDescent="0.25">
      <c r="A49" s="102"/>
      <c r="B49" s="105"/>
      <c r="C49" s="84" t="s">
        <v>51</v>
      </c>
      <c r="D49" s="44">
        <v>310</v>
      </c>
      <c r="E49" s="53">
        <v>8.8192999999999994E-2</v>
      </c>
      <c r="F49" s="44">
        <v>151543.94516100001</v>
      </c>
      <c r="G49" s="66">
        <v>1.254839</v>
      </c>
      <c r="H49" s="43">
        <v>88</v>
      </c>
      <c r="I49" s="44">
        <v>145468.04545500001</v>
      </c>
      <c r="J49" s="74">
        <v>0.93181800000000004</v>
      </c>
      <c r="K49" s="44">
        <v>222</v>
      </c>
      <c r="L49" s="44">
        <v>153952.40990999999</v>
      </c>
      <c r="M49" s="66">
        <v>1.3828830000000001</v>
      </c>
      <c r="N49" s="43">
        <v>0</v>
      </c>
      <c r="O49" s="44">
        <v>0</v>
      </c>
      <c r="P49" s="74">
        <v>0</v>
      </c>
    </row>
    <row r="50" spans="1:16" s="3" customFormat="1" ht="15" customHeight="1" x14ac:dyDescent="0.25">
      <c r="A50" s="102"/>
      <c r="B50" s="105"/>
      <c r="C50" s="84" t="s">
        <v>52</v>
      </c>
      <c r="D50" s="35">
        <v>210</v>
      </c>
      <c r="E50" s="55">
        <v>7.3068999999999995E-2</v>
      </c>
      <c r="F50" s="35">
        <v>155878.05714300001</v>
      </c>
      <c r="G50" s="68">
        <v>1.3523810000000001</v>
      </c>
      <c r="H50" s="43">
        <v>56</v>
      </c>
      <c r="I50" s="44">
        <v>151487.857143</v>
      </c>
      <c r="J50" s="74">
        <v>0.94642899999999996</v>
      </c>
      <c r="K50" s="35">
        <v>154</v>
      </c>
      <c r="L50" s="35">
        <v>157474.493506</v>
      </c>
      <c r="M50" s="68">
        <v>1.5</v>
      </c>
      <c r="N50" s="43">
        <v>0</v>
      </c>
      <c r="O50" s="44">
        <v>0</v>
      </c>
      <c r="P50" s="74">
        <v>0</v>
      </c>
    </row>
    <row r="51" spans="1:16" ht="15" customHeight="1" x14ac:dyDescent="0.25">
      <c r="A51" s="102"/>
      <c r="B51" s="105"/>
      <c r="C51" s="84" t="s">
        <v>53</v>
      </c>
      <c r="D51" s="44">
        <v>157</v>
      </c>
      <c r="E51" s="53">
        <v>6.6356999999999999E-2</v>
      </c>
      <c r="F51" s="44">
        <v>159434.057325</v>
      </c>
      <c r="G51" s="66">
        <v>1.2738849999999999</v>
      </c>
      <c r="H51" s="43">
        <v>33</v>
      </c>
      <c r="I51" s="44">
        <v>159363.81818199999</v>
      </c>
      <c r="J51" s="74">
        <v>0.93939399999999995</v>
      </c>
      <c r="K51" s="44">
        <v>124</v>
      </c>
      <c r="L51" s="44">
        <v>159452.75</v>
      </c>
      <c r="M51" s="66">
        <v>1.362903</v>
      </c>
      <c r="N51" s="43">
        <v>0</v>
      </c>
      <c r="O51" s="44">
        <v>0</v>
      </c>
      <c r="P51" s="74">
        <v>0</v>
      </c>
    </row>
    <row r="52" spans="1:16" ht="15" customHeight="1" x14ac:dyDescent="0.25">
      <c r="A52" s="102"/>
      <c r="B52" s="105"/>
      <c r="C52" s="84" t="s">
        <v>54</v>
      </c>
      <c r="D52" s="44">
        <v>74</v>
      </c>
      <c r="E52" s="53">
        <v>3.8783999999999999E-2</v>
      </c>
      <c r="F52" s="44">
        <v>171537.972973</v>
      </c>
      <c r="G52" s="66">
        <v>1.148649</v>
      </c>
      <c r="H52" s="43">
        <v>14</v>
      </c>
      <c r="I52" s="44">
        <v>170107.428571</v>
      </c>
      <c r="J52" s="74">
        <v>0.85714299999999999</v>
      </c>
      <c r="K52" s="44">
        <v>60</v>
      </c>
      <c r="L52" s="44">
        <v>171871.76666699999</v>
      </c>
      <c r="M52" s="66">
        <v>1.2166669999999999</v>
      </c>
      <c r="N52" s="43">
        <v>0</v>
      </c>
      <c r="O52" s="44">
        <v>0</v>
      </c>
      <c r="P52" s="74">
        <v>0</v>
      </c>
    </row>
    <row r="53" spans="1:16" ht="15" customHeight="1" x14ac:dyDescent="0.25">
      <c r="A53" s="102"/>
      <c r="B53" s="105"/>
      <c r="C53" s="84" t="s">
        <v>55</v>
      </c>
      <c r="D53" s="44">
        <v>33</v>
      </c>
      <c r="E53" s="53">
        <v>2.3723999999999999E-2</v>
      </c>
      <c r="F53" s="44">
        <v>174834.393939</v>
      </c>
      <c r="G53" s="66">
        <v>1.0606059999999999</v>
      </c>
      <c r="H53" s="43">
        <v>2</v>
      </c>
      <c r="I53" s="44">
        <v>158057</v>
      </c>
      <c r="J53" s="74">
        <v>0</v>
      </c>
      <c r="K53" s="44">
        <v>31</v>
      </c>
      <c r="L53" s="44">
        <v>175916.80645199999</v>
      </c>
      <c r="M53" s="66">
        <v>1.129032</v>
      </c>
      <c r="N53" s="43">
        <v>0</v>
      </c>
      <c r="O53" s="44">
        <v>0</v>
      </c>
      <c r="P53" s="74">
        <v>0</v>
      </c>
    </row>
    <row r="54" spans="1:16" s="3" customFormat="1" ht="15" customHeight="1" x14ac:dyDescent="0.25">
      <c r="A54" s="102"/>
      <c r="B54" s="105"/>
      <c r="C54" s="84" t="s">
        <v>56</v>
      </c>
      <c r="D54" s="35">
        <v>7</v>
      </c>
      <c r="E54" s="55">
        <v>5.4520000000000002E-3</v>
      </c>
      <c r="F54" s="35">
        <v>154747.285714</v>
      </c>
      <c r="G54" s="68">
        <v>0.28571400000000002</v>
      </c>
      <c r="H54" s="43">
        <v>1</v>
      </c>
      <c r="I54" s="44">
        <v>127823</v>
      </c>
      <c r="J54" s="74">
        <v>0</v>
      </c>
      <c r="K54" s="35">
        <v>6</v>
      </c>
      <c r="L54" s="35">
        <v>159234.66666700001</v>
      </c>
      <c r="M54" s="68">
        <v>0.33333299999999999</v>
      </c>
      <c r="N54" s="43">
        <v>0</v>
      </c>
      <c r="O54" s="44">
        <v>0</v>
      </c>
      <c r="P54" s="74">
        <v>0</v>
      </c>
    </row>
    <row r="55" spans="1:16" s="3" customFormat="1" ht="15" customHeight="1" x14ac:dyDescent="0.25">
      <c r="A55" s="103"/>
      <c r="B55" s="106"/>
      <c r="C55" s="85" t="s">
        <v>9</v>
      </c>
      <c r="D55" s="46">
        <v>1932</v>
      </c>
      <c r="E55" s="54">
        <v>7.8354999999999994E-2</v>
      </c>
      <c r="F55" s="46">
        <v>137268.544513</v>
      </c>
      <c r="G55" s="67">
        <v>0.94409900000000002</v>
      </c>
      <c r="H55" s="87">
        <v>519</v>
      </c>
      <c r="I55" s="46">
        <v>136260.19845900001</v>
      </c>
      <c r="J55" s="75">
        <v>0.71483600000000003</v>
      </c>
      <c r="K55" s="46">
        <v>1413</v>
      </c>
      <c r="L55" s="46">
        <v>137638.91365900001</v>
      </c>
      <c r="M55" s="67">
        <v>1.0283089999999999</v>
      </c>
      <c r="N55" s="87">
        <v>0</v>
      </c>
      <c r="O55" s="46">
        <v>0</v>
      </c>
      <c r="P55" s="75">
        <v>0</v>
      </c>
    </row>
    <row r="56" spans="1:16" ht="15" customHeight="1" x14ac:dyDescent="0.25">
      <c r="A56" s="101">
        <v>5</v>
      </c>
      <c r="B56" s="104" t="s">
        <v>60</v>
      </c>
      <c r="C56" s="84" t="s">
        <v>46</v>
      </c>
      <c r="D56" s="44">
        <v>34</v>
      </c>
      <c r="E56" s="53">
        <v>1</v>
      </c>
      <c r="F56" s="44">
        <v>42556.529412000004</v>
      </c>
      <c r="G56" s="66">
        <v>0.117647</v>
      </c>
      <c r="H56" s="43">
        <v>13</v>
      </c>
      <c r="I56" s="44">
        <v>60741.692307999998</v>
      </c>
      <c r="J56" s="74">
        <v>0.30769200000000002</v>
      </c>
      <c r="K56" s="44">
        <v>21</v>
      </c>
      <c r="L56" s="44">
        <v>31299.047619000001</v>
      </c>
      <c r="M56" s="66">
        <v>0</v>
      </c>
      <c r="N56" s="43">
        <v>0</v>
      </c>
      <c r="O56" s="44">
        <v>0</v>
      </c>
      <c r="P56" s="74">
        <v>0</v>
      </c>
    </row>
    <row r="57" spans="1:16" ht="15" customHeight="1" x14ac:dyDescent="0.25">
      <c r="A57" s="102"/>
      <c r="B57" s="105"/>
      <c r="C57" s="84" t="s">
        <v>47</v>
      </c>
      <c r="D57" s="44">
        <v>379</v>
      </c>
      <c r="E57" s="53">
        <v>1</v>
      </c>
      <c r="F57" s="44">
        <v>71194.490764999995</v>
      </c>
      <c r="G57" s="66">
        <v>0.10026400000000001</v>
      </c>
      <c r="H57" s="43">
        <v>69</v>
      </c>
      <c r="I57" s="44">
        <v>76339.275362</v>
      </c>
      <c r="J57" s="74">
        <v>0.101449</v>
      </c>
      <c r="K57" s="44">
        <v>310</v>
      </c>
      <c r="L57" s="44">
        <v>70049.361290000001</v>
      </c>
      <c r="M57" s="66">
        <v>0.1</v>
      </c>
      <c r="N57" s="43">
        <v>0</v>
      </c>
      <c r="O57" s="44">
        <v>0</v>
      </c>
      <c r="P57" s="74">
        <v>0</v>
      </c>
    </row>
    <row r="58" spans="1:16" ht="15" customHeight="1" x14ac:dyDescent="0.25">
      <c r="A58" s="102"/>
      <c r="B58" s="105"/>
      <c r="C58" s="84" t="s">
        <v>48</v>
      </c>
      <c r="D58" s="44">
        <v>2437</v>
      </c>
      <c r="E58" s="53">
        <v>1</v>
      </c>
      <c r="F58" s="44">
        <v>89394.495280999996</v>
      </c>
      <c r="G58" s="66">
        <v>0.23471500000000001</v>
      </c>
      <c r="H58" s="43">
        <v>683</v>
      </c>
      <c r="I58" s="44">
        <v>98051.437774999999</v>
      </c>
      <c r="J58" s="74">
        <v>0.21083499999999999</v>
      </c>
      <c r="K58" s="44">
        <v>1754</v>
      </c>
      <c r="L58" s="44">
        <v>86023.519383999999</v>
      </c>
      <c r="M58" s="66">
        <v>0.24401400000000001</v>
      </c>
      <c r="N58" s="43">
        <v>0</v>
      </c>
      <c r="O58" s="44">
        <v>0</v>
      </c>
      <c r="P58" s="74">
        <v>0</v>
      </c>
    </row>
    <row r="59" spans="1:16" ht="15" customHeight="1" x14ac:dyDescent="0.25">
      <c r="A59" s="102"/>
      <c r="B59" s="105"/>
      <c r="C59" s="84" t="s">
        <v>49</v>
      </c>
      <c r="D59" s="44">
        <v>4388</v>
      </c>
      <c r="E59" s="53">
        <v>1</v>
      </c>
      <c r="F59" s="44">
        <v>109552.644029</v>
      </c>
      <c r="G59" s="66">
        <v>0.49179600000000001</v>
      </c>
      <c r="H59" s="43">
        <v>1266</v>
      </c>
      <c r="I59" s="44">
        <v>118496.934439</v>
      </c>
      <c r="J59" s="74">
        <v>0.39020500000000002</v>
      </c>
      <c r="K59" s="44">
        <v>3122</v>
      </c>
      <c r="L59" s="44">
        <v>105925.651185</v>
      </c>
      <c r="M59" s="66">
        <v>0.53299200000000002</v>
      </c>
      <c r="N59" s="43">
        <v>0</v>
      </c>
      <c r="O59" s="44">
        <v>0</v>
      </c>
      <c r="P59" s="74">
        <v>0</v>
      </c>
    </row>
    <row r="60" spans="1:16" ht="15" customHeight="1" x14ac:dyDescent="0.25">
      <c r="A60" s="102"/>
      <c r="B60" s="105"/>
      <c r="C60" s="84" t="s">
        <v>50</v>
      </c>
      <c r="D60" s="44">
        <v>4081</v>
      </c>
      <c r="E60" s="53">
        <v>1</v>
      </c>
      <c r="F60" s="44">
        <v>133248.86302399999</v>
      </c>
      <c r="G60" s="66">
        <v>0.86694400000000005</v>
      </c>
      <c r="H60" s="43">
        <v>1122</v>
      </c>
      <c r="I60" s="44">
        <v>144934.067736</v>
      </c>
      <c r="J60" s="74">
        <v>0.60516899999999996</v>
      </c>
      <c r="K60" s="44">
        <v>2959</v>
      </c>
      <c r="L60" s="44">
        <v>128818.041906</v>
      </c>
      <c r="M60" s="66">
        <v>0.96620499999999998</v>
      </c>
      <c r="N60" s="43">
        <v>0</v>
      </c>
      <c r="O60" s="44">
        <v>0</v>
      </c>
      <c r="P60" s="74">
        <v>0</v>
      </c>
    </row>
    <row r="61" spans="1:16" ht="15" customHeight="1" x14ac:dyDescent="0.25">
      <c r="A61" s="102"/>
      <c r="B61" s="105"/>
      <c r="C61" s="84" t="s">
        <v>51</v>
      </c>
      <c r="D61" s="44">
        <v>3515</v>
      </c>
      <c r="E61" s="53">
        <v>1</v>
      </c>
      <c r="F61" s="44">
        <v>145999.92090999999</v>
      </c>
      <c r="G61" s="66">
        <v>1.124609</v>
      </c>
      <c r="H61" s="43">
        <v>964</v>
      </c>
      <c r="I61" s="44">
        <v>151827.21058099999</v>
      </c>
      <c r="J61" s="74">
        <v>0.76971000000000001</v>
      </c>
      <c r="K61" s="44">
        <v>2551</v>
      </c>
      <c r="L61" s="44">
        <v>143797.840455</v>
      </c>
      <c r="M61" s="66">
        <v>1.2587219999999999</v>
      </c>
      <c r="N61" s="43">
        <v>0</v>
      </c>
      <c r="O61" s="44">
        <v>0</v>
      </c>
      <c r="P61" s="74">
        <v>0</v>
      </c>
    </row>
    <row r="62" spans="1:16" s="3" customFormat="1" ht="15" customHeight="1" x14ac:dyDescent="0.25">
      <c r="A62" s="102"/>
      <c r="B62" s="105"/>
      <c r="C62" s="84" t="s">
        <v>52</v>
      </c>
      <c r="D62" s="35">
        <v>2874</v>
      </c>
      <c r="E62" s="55">
        <v>1</v>
      </c>
      <c r="F62" s="35">
        <v>153537.907098</v>
      </c>
      <c r="G62" s="68">
        <v>1.235908</v>
      </c>
      <c r="H62" s="43">
        <v>738</v>
      </c>
      <c r="I62" s="44">
        <v>149279.676152</v>
      </c>
      <c r="J62" s="74">
        <v>0.70596199999999998</v>
      </c>
      <c r="K62" s="35">
        <v>2136</v>
      </c>
      <c r="L62" s="35">
        <v>155009.149813</v>
      </c>
      <c r="M62" s="68">
        <v>1.4190069999999999</v>
      </c>
      <c r="N62" s="43">
        <v>0</v>
      </c>
      <c r="O62" s="44">
        <v>0</v>
      </c>
      <c r="P62" s="74">
        <v>0</v>
      </c>
    </row>
    <row r="63" spans="1:16" ht="15" customHeight="1" x14ac:dyDescent="0.25">
      <c r="A63" s="102"/>
      <c r="B63" s="105"/>
      <c r="C63" s="84" t="s">
        <v>53</v>
      </c>
      <c r="D63" s="44">
        <v>2366</v>
      </c>
      <c r="E63" s="53">
        <v>1</v>
      </c>
      <c r="F63" s="44">
        <v>155457.899408</v>
      </c>
      <c r="G63" s="66">
        <v>1.1703300000000001</v>
      </c>
      <c r="H63" s="43">
        <v>619</v>
      </c>
      <c r="I63" s="44">
        <v>145143.34248799999</v>
      </c>
      <c r="J63" s="74">
        <v>0.58966099999999999</v>
      </c>
      <c r="K63" s="44">
        <v>1747</v>
      </c>
      <c r="L63" s="44">
        <v>159112.57069299999</v>
      </c>
      <c r="M63" s="66">
        <v>1.3760730000000001</v>
      </c>
      <c r="N63" s="43">
        <v>0</v>
      </c>
      <c r="O63" s="44">
        <v>0</v>
      </c>
      <c r="P63" s="74">
        <v>0</v>
      </c>
    </row>
    <row r="64" spans="1:16" ht="15" customHeight="1" x14ac:dyDescent="0.25">
      <c r="A64" s="102"/>
      <c r="B64" s="105"/>
      <c r="C64" s="84" t="s">
        <v>54</v>
      </c>
      <c r="D64" s="44">
        <v>1908</v>
      </c>
      <c r="E64" s="53">
        <v>1</v>
      </c>
      <c r="F64" s="44">
        <v>164521.74842799999</v>
      </c>
      <c r="G64" s="66">
        <v>1.0885739999999999</v>
      </c>
      <c r="H64" s="43">
        <v>515</v>
      </c>
      <c r="I64" s="44">
        <v>150299.96116499999</v>
      </c>
      <c r="J64" s="74">
        <v>0.497087</v>
      </c>
      <c r="K64" s="44">
        <v>1393</v>
      </c>
      <c r="L64" s="44">
        <v>169779.62383299999</v>
      </c>
      <c r="M64" s="66">
        <v>1.3072509999999999</v>
      </c>
      <c r="N64" s="43">
        <v>0</v>
      </c>
      <c r="O64" s="44">
        <v>0</v>
      </c>
      <c r="P64" s="74">
        <v>0</v>
      </c>
    </row>
    <row r="65" spans="1:16" ht="15" customHeight="1" x14ac:dyDescent="0.25">
      <c r="A65" s="102"/>
      <c r="B65" s="105"/>
      <c r="C65" s="84" t="s">
        <v>55</v>
      </c>
      <c r="D65" s="44">
        <v>1391</v>
      </c>
      <c r="E65" s="53">
        <v>1</v>
      </c>
      <c r="F65" s="44">
        <v>172464.67289700001</v>
      </c>
      <c r="G65" s="66">
        <v>0.93529799999999996</v>
      </c>
      <c r="H65" s="43">
        <v>360</v>
      </c>
      <c r="I65" s="44">
        <v>151443.65</v>
      </c>
      <c r="J65" s="74">
        <v>0.30833300000000002</v>
      </c>
      <c r="K65" s="44">
        <v>1031</v>
      </c>
      <c r="L65" s="44">
        <v>179804.70029099999</v>
      </c>
      <c r="M65" s="66">
        <v>1.1542190000000001</v>
      </c>
      <c r="N65" s="43">
        <v>0</v>
      </c>
      <c r="O65" s="44">
        <v>0</v>
      </c>
      <c r="P65" s="74">
        <v>0</v>
      </c>
    </row>
    <row r="66" spans="1:16" s="3" customFormat="1" ht="15" customHeight="1" x14ac:dyDescent="0.25">
      <c r="A66" s="102"/>
      <c r="B66" s="105"/>
      <c r="C66" s="84" t="s">
        <v>56</v>
      </c>
      <c r="D66" s="35">
        <v>1284</v>
      </c>
      <c r="E66" s="55">
        <v>1</v>
      </c>
      <c r="F66" s="35">
        <v>179839.65264799999</v>
      </c>
      <c r="G66" s="68">
        <v>0.61448599999999998</v>
      </c>
      <c r="H66" s="43">
        <v>389</v>
      </c>
      <c r="I66" s="44">
        <v>145931.85604099999</v>
      </c>
      <c r="J66" s="74">
        <v>0.107969</v>
      </c>
      <c r="K66" s="35">
        <v>895</v>
      </c>
      <c r="L66" s="35">
        <v>194577.23128499999</v>
      </c>
      <c r="M66" s="68">
        <v>0.83463699999999996</v>
      </c>
      <c r="N66" s="43">
        <v>0</v>
      </c>
      <c r="O66" s="44">
        <v>0</v>
      </c>
      <c r="P66" s="74">
        <v>0</v>
      </c>
    </row>
    <row r="67" spans="1:16" s="3" customFormat="1" ht="15" customHeight="1" x14ac:dyDescent="0.25">
      <c r="A67" s="103"/>
      <c r="B67" s="106"/>
      <c r="C67" s="85" t="s">
        <v>9</v>
      </c>
      <c r="D67" s="46">
        <v>24657</v>
      </c>
      <c r="E67" s="54">
        <v>1</v>
      </c>
      <c r="F67" s="46">
        <v>136990.739263</v>
      </c>
      <c r="G67" s="67">
        <v>0.84158699999999997</v>
      </c>
      <c r="H67" s="87">
        <v>6738</v>
      </c>
      <c r="I67" s="46">
        <v>136646.567824</v>
      </c>
      <c r="J67" s="75">
        <v>0.49940600000000002</v>
      </c>
      <c r="K67" s="46">
        <v>17919</v>
      </c>
      <c r="L67" s="46">
        <v>137120.15648199999</v>
      </c>
      <c r="M67" s="67">
        <v>0.97025499999999998</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60" priority="30" operator="notEqual">
      <formula>H8+K8+N8</formula>
    </cfRule>
  </conditionalFormatting>
  <conditionalFormatting sqref="D20:D30">
    <cfRule type="cellIs" dxfId="459" priority="29" operator="notEqual">
      <formula>H20+K20+N20</formula>
    </cfRule>
  </conditionalFormatting>
  <conditionalFormatting sqref="D32:D42">
    <cfRule type="cellIs" dxfId="458" priority="28" operator="notEqual">
      <formula>H32+K32+N32</formula>
    </cfRule>
  </conditionalFormatting>
  <conditionalFormatting sqref="D44:D54">
    <cfRule type="cellIs" dxfId="457" priority="27" operator="notEqual">
      <formula>H44+K44+N44</formula>
    </cfRule>
  </conditionalFormatting>
  <conditionalFormatting sqref="D56:D66">
    <cfRule type="cellIs" dxfId="456" priority="26" operator="notEqual">
      <formula>H56+K56+N56</formula>
    </cfRule>
  </conditionalFormatting>
  <conditionalFormatting sqref="D19">
    <cfRule type="cellIs" dxfId="455" priority="25" operator="notEqual">
      <formula>SUM(D8:D18)</formula>
    </cfRule>
  </conditionalFormatting>
  <conditionalFormatting sqref="D31">
    <cfRule type="cellIs" dxfId="454" priority="24" operator="notEqual">
      <formula>H31+K31+N31</formula>
    </cfRule>
  </conditionalFormatting>
  <conditionalFormatting sqref="D31">
    <cfRule type="cellIs" dxfId="453" priority="23" operator="notEqual">
      <formula>SUM(D20:D30)</formula>
    </cfRule>
  </conditionalFormatting>
  <conditionalFormatting sqref="D43">
    <cfRule type="cellIs" dxfId="452" priority="22" operator="notEqual">
      <formula>H43+K43+N43</formula>
    </cfRule>
  </conditionalFormatting>
  <conditionalFormatting sqref="D43">
    <cfRule type="cellIs" dxfId="451" priority="21" operator="notEqual">
      <formula>SUM(D32:D42)</formula>
    </cfRule>
  </conditionalFormatting>
  <conditionalFormatting sqref="D55">
    <cfRule type="cellIs" dxfId="450" priority="20" operator="notEqual">
      <formula>H55+K55+N55</formula>
    </cfRule>
  </conditionalFormatting>
  <conditionalFormatting sqref="D55">
    <cfRule type="cellIs" dxfId="449" priority="19" operator="notEqual">
      <formula>SUM(D44:D54)</formula>
    </cfRule>
  </conditionalFormatting>
  <conditionalFormatting sqref="D67">
    <cfRule type="cellIs" dxfId="448" priority="18" operator="notEqual">
      <formula>H67+K67+N67</formula>
    </cfRule>
  </conditionalFormatting>
  <conditionalFormatting sqref="D67">
    <cfRule type="cellIs" dxfId="447" priority="17" operator="notEqual">
      <formula>SUM(D56:D66)</formula>
    </cfRule>
  </conditionalFormatting>
  <conditionalFormatting sqref="H19">
    <cfRule type="cellIs" dxfId="446" priority="16" operator="notEqual">
      <formula>SUM(H8:H18)</formula>
    </cfRule>
  </conditionalFormatting>
  <conditionalFormatting sqref="K19">
    <cfRule type="cellIs" dxfId="445" priority="15" operator="notEqual">
      <formula>SUM(K8:K18)</formula>
    </cfRule>
  </conditionalFormatting>
  <conditionalFormatting sqref="N19">
    <cfRule type="cellIs" dxfId="444" priority="14" operator="notEqual">
      <formula>SUM(N8:N18)</formula>
    </cfRule>
  </conditionalFormatting>
  <conditionalFormatting sqref="H31">
    <cfRule type="cellIs" dxfId="443" priority="13" operator="notEqual">
      <formula>SUM(H20:H30)</formula>
    </cfRule>
  </conditionalFormatting>
  <conditionalFormatting sqref="K31">
    <cfRule type="cellIs" dxfId="442" priority="12" operator="notEqual">
      <formula>SUM(K20:K30)</formula>
    </cfRule>
  </conditionalFormatting>
  <conditionalFormatting sqref="N31">
    <cfRule type="cellIs" dxfId="441" priority="11" operator="notEqual">
      <formula>SUM(N20:N30)</formula>
    </cfRule>
  </conditionalFormatting>
  <conditionalFormatting sqref="H43">
    <cfRule type="cellIs" dxfId="440" priority="10" operator="notEqual">
      <formula>SUM(H32:H42)</formula>
    </cfRule>
  </conditionalFormatting>
  <conditionalFormatting sqref="K43">
    <cfRule type="cellIs" dxfId="439" priority="9" operator="notEqual">
      <formula>SUM(K32:K42)</formula>
    </cfRule>
  </conditionalFormatting>
  <conditionalFormatting sqref="N43">
    <cfRule type="cellIs" dxfId="438" priority="8" operator="notEqual">
      <formula>SUM(N32:N42)</formula>
    </cfRule>
  </conditionalFormatting>
  <conditionalFormatting sqref="H55">
    <cfRule type="cellIs" dxfId="437" priority="7" operator="notEqual">
      <formula>SUM(H44:H54)</formula>
    </cfRule>
  </conditionalFormatting>
  <conditionalFormatting sqref="K55">
    <cfRule type="cellIs" dxfId="436" priority="6" operator="notEqual">
      <formula>SUM(K44:K54)</formula>
    </cfRule>
  </conditionalFormatting>
  <conditionalFormatting sqref="N55">
    <cfRule type="cellIs" dxfId="435" priority="5" operator="notEqual">
      <formula>SUM(N44:N54)</formula>
    </cfRule>
  </conditionalFormatting>
  <conditionalFormatting sqref="H67">
    <cfRule type="cellIs" dxfId="434" priority="4" operator="notEqual">
      <formula>SUM(H56:H66)</formula>
    </cfRule>
  </conditionalFormatting>
  <conditionalFormatting sqref="K67">
    <cfRule type="cellIs" dxfId="433" priority="3" operator="notEqual">
      <formula>SUM(K56:K66)</formula>
    </cfRule>
  </conditionalFormatting>
  <conditionalFormatting sqref="N67">
    <cfRule type="cellIs" dxfId="432" priority="2" operator="notEqual">
      <formula>SUM(N56:N66)</formula>
    </cfRule>
  </conditionalFormatting>
  <conditionalFormatting sqref="D32:D43">
    <cfRule type="cellIs" dxfId="4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65</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10</v>
      </c>
      <c r="E8" s="53">
        <v>0.149254</v>
      </c>
      <c r="F8" s="44">
        <v>58146.983365</v>
      </c>
      <c r="G8" s="66">
        <v>0.1</v>
      </c>
      <c r="H8" s="43">
        <v>4</v>
      </c>
      <c r="I8" s="44">
        <v>38609.577149999997</v>
      </c>
      <c r="J8" s="74">
        <v>0</v>
      </c>
      <c r="K8" s="44">
        <v>6</v>
      </c>
      <c r="L8" s="44">
        <v>71171.920840999999</v>
      </c>
      <c r="M8" s="66">
        <v>0.16666700000000001</v>
      </c>
      <c r="N8" s="43">
        <v>0</v>
      </c>
      <c r="O8" s="44">
        <v>0</v>
      </c>
      <c r="P8" s="74">
        <v>0</v>
      </c>
    </row>
    <row r="9" spans="1:16" ht="15" customHeight="1" x14ac:dyDescent="0.25">
      <c r="A9" s="102"/>
      <c r="B9" s="105"/>
      <c r="C9" s="84" t="s">
        <v>47</v>
      </c>
      <c r="D9" s="44">
        <v>136</v>
      </c>
      <c r="E9" s="53">
        <v>0.25092300000000001</v>
      </c>
      <c r="F9" s="44">
        <v>71656.878503</v>
      </c>
      <c r="G9" s="66">
        <v>9.5588000000000006E-2</v>
      </c>
      <c r="H9" s="43">
        <v>19</v>
      </c>
      <c r="I9" s="44">
        <v>78184.653267999995</v>
      </c>
      <c r="J9" s="74">
        <v>5.2631999999999998E-2</v>
      </c>
      <c r="K9" s="44">
        <v>117</v>
      </c>
      <c r="L9" s="44">
        <v>70596.812514999998</v>
      </c>
      <c r="M9" s="66">
        <v>0.102564</v>
      </c>
      <c r="N9" s="43">
        <v>0</v>
      </c>
      <c r="O9" s="44">
        <v>0</v>
      </c>
      <c r="P9" s="74">
        <v>0</v>
      </c>
    </row>
    <row r="10" spans="1:16" ht="15" customHeight="1" x14ac:dyDescent="0.25">
      <c r="A10" s="102"/>
      <c r="B10" s="105"/>
      <c r="C10" s="84" t="s">
        <v>48</v>
      </c>
      <c r="D10" s="44">
        <v>467</v>
      </c>
      <c r="E10" s="53">
        <v>0.13192100000000001</v>
      </c>
      <c r="F10" s="44">
        <v>85784.185125999997</v>
      </c>
      <c r="G10" s="66">
        <v>0.24196999999999999</v>
      </c>
      <c r="H10" s="43">
        <v>130</v>
      </c>
      <c r="I10" s="44">
        <v>104115.205991</v>
      </c>
      <c r="J10" s="74">
        <v>0.26153799999999999</v>
      </c>
      <c r="K10" s="44">
        <v>337</v>
      </c>
      <c r="L10" s="44">
        <v>78712.871438999995</v>
      </c>
      <c r="M10" s="66">
        <v>0.23442099999999999</v>
      </c>
      <c r="N10" s="43">
        <v>0</v>
      </c>
      <c r="O10" s="44">
        <v>0</v>
      </c>
      <c r="P10" s="74">
        <v>0</v>
      </c>
    </row>
    <row r="11" spans="1:16" ht="15" customHeight="1" x14ac:dyDescent="0.25">
      <c r="A11" s="102"/>
      <c r="B11" s="105"/>
      <c r="C11" s="84" t="s">
        <v>49</v>
      </c>
      <c r="D11" s="44">
        <v>620</v>
      </c>
      <c r="E11" s="53">
        <v>8.6291000000000007E-2</v>
      </c>
      <c r="F11" s="44">
        <v>105423.24389500001</v>
      </c>
      <c r="G11" s="66">
        <v>0.443548</v>
      </c>
      <c r="H11" s="43">
        <v>157</v>
      </c>
      <c r="I11" s="44">
        <v>126627.94867699999</v>
      </c>
      <c r="J11" s="74">
        <v>0.38853500000000002</v>
      </c>
      <c r="K11" s="44">
        <v>463</v>
      </c>
      <c r="L11" s="44">
        <v>98232.879639000006</v>
      </c>
      <c r="M11" s="66">
        <v>0.46220299999999997</v>
      </c>
      <c r="N11" s="43">
        <v>0</v>
      </c>
      <c r="O11" s="44">
        <v>0</v>
      </c>
      <c r="P11" s="74">
        <v>0</v>
      </c>
    </row>
    <row r="12" spans="1:16" ht="15" customHeight="1" x14ac:dyDescent="0.25">
      <c r="A12" s="102"/>
      <c r="B12" s="105"/>
      <c r="C12" s="84" t="s">
        <v>50</v>
      </c>
      <c r="D12" s="44">
        <v>497</v>
      </c>
      <c r="E12" s="53">
        <v>7.1173E-2</v>
      </c>
      <c r="F12" s="44">
        <v>128211.689923</v>
      </c>
      <c r="G12" s="66">
        <v>0.79476899999999995</v>
      </c>
      <c r="H12" s="43">
        <v>132</v>
      </c>
      <c r="I12" s="44">
        <v>148128.251181</v>
      </c>
      <c r="J12" s="74">
        <v>0.70454499999999998</v>
      </c>
      <c r="K12" s="44">
        <v>365</v>
      </c>
      <c r="L12" s="44">
        <v>121008.988317</v>
      </c>
      <c r="M12" s="66">
        <v>0.82739700000000005</v>
      </c>
      <c r="N12" s="43">
        <v>0</v>
      </c>
      <c r="O12" s="44">
        <v>0</v>
      </c>
      <c r="P12" s="74">
        <v>0</v>
      </c>
    </row>
    <row r="13" spans="1:16" ht="15" customHeight="1" x14ac:dyDescent="0.25">
      <c r="A13" s="102"/>
      <c r="B13" s="105"/>
      <c r="C13" s="84" t="s">
        <v>51</v>
      </c>
      <c r="D13" s="44">
        <v>384</v>
      </c>
      <c r="E13" s="53">
        <v>6.0904E-2</v>
      </c>
      <c r="F13" s="44">
        <v>131212.31920100001</v>
      </c>
      <c r="G13" s="66">
        <v>0.90625</v>
      </c>
      <c r="H13" s="43">
        <v>86</v>
      </c>
      <c r="I13" s="44">
        <v>141998.05205599999</v>
      </c>
      <c r="J13" s="74">
        <v>0.63953499999999996</v>
      </c>
      <c r="K13" s="44">
        <v>298</v>
      </c>
      <c r="L13" s="44">
        <v>128099.658042</v>
      </c>
      <c r="M13" s="66">
        <v>0.98322100000000001</v>
      </c>
      <c r="N13" s="43">
        <v>0</v>
      </c>
      <c r="O13" s="44">
        <v>0</v>
      </c>
      <c r="P13" s="74">
        <v>0</v>
      </c>
    </row>
    <row r="14" spans="1:16" s="3" customFormat="1" ht="15" customHeight="1" x14ac:dyDescent="0.25">
      <c r="A14" s="102"/>
      <c r="B14" s="105"/>
      <c r="C14" s="84" t="s">
        <v>52</v>
      </c>
      <c r="D14" s="35">
        <v>329</v>
      </c>
      <c r="E14" s="55">
        <v>5.8719E-2</v>
      </c>
      <c r="F14" s="35">
        <v>144516.77974299999</v>
      </c>
      <c r="G14" s="68">
        <v>1.148936</v>
      </c>
      <c r="H14" s="43">
        <v>76</v>
      </c>
      <c r="I14" s="44">
        <v>133312.48485199999</v>
      </c>
      <c r="J14" s="74">
        <v>0.75</v>
      </c>
      <c r="K14" s="35">
        <v>253</v>
      </c>
      <c r="L14" s="35">
        <v>147882.496785</v>
      </c>
      <c r="M14" s="68">
        <v>1.268775</v>
      </c>
      <c r="N14" s="43">
        <v>0</v>
      </c>
      <c r="O14" s="44">
        <v>0</v>
      </c>
      <c r="P14" s="74">
        <v>0</v>
      </c>
    </row>
    <row r="15" spans="1:16" ht="15" customHeight="1" x14ac:dyDescent="0.25">
      <c r="A15" s="102"/>
      <c r="B15" s="105"/>
      <c r="C15" s="84" t="s">
        <v>53</v>
      </c>
      <c r="D15" s="44">
        <v>253</v>
      </c>
      <c r="E15" s="53">
        <v>5.8632999999999998E-2</v>
      </c>
      <c r="F15" s="44">
        <v>155051.02670399999</v>
      </c>
      <c r="G15" s="66">
        <v>1.2055340000000001</v>
      </c>
      <c r="H15" s="43">
        <v>56</v>
      </c>
      <c r="I15" s="44">
        <v>137291.189618</v>
      </c>
      <c r="J15" s="74">
        <v>0.69642899999999996</v>
      </c>
      <c r="K15" s="44">
        <v>197</v>
      </c>
      <c r="L15" s="44">
        <v>160099.50831199999</v>
      </c>
      <c r="M15" s="66">
        <v>1.3502540000000001</v>
      </c>
      <c r="N15" s="43">
        <v>0</v>
      </c>
      <c r="O15" s="44">
        <v>0</v>
      </c>
      <c r="P15" s="74">
        <v>0</v>
      </c>
    </row>
    <row r="16" spans="1:16" ht="15" customHeight="1" x14ac:dyDescent="0.25">
      <c r="A16" s="102"/>
      <c r="B16" s="105"/>
      <c r="C16" s="84" t="s">
        <v>54</v>
      </c>
      <c r="D16" s="44">
        <v>206</v>
      </c>
      <c r="E16" s="53">
        <v>5.7126999999999997E-2</v>
      </c>
      <c r="F16" s="44">
        <v>156433.75491600001</v>
      </c>
      <c r="G16" s="66">
        <v>0.98543700000000001</v>
      </c>
      <c r="H16" s="43">
        <v>54</v>
      </c>
      <c r="I16" s="44">
        <v>141432.29725900001</v>
      </c>
      <c r="J16" s="74">
        <v>0.38888899999999998</v>
      </c>
      <c r="K16" s="44">
        <v>152</v>
      </c>
      <c r="L16" s="44">
        <v>161763.220137</v>
      </c>
      <c r="M16" s="66">
        <v>1.197368</v>
      </c>
      <c r="N16" s="43">
        <v>0</v>
      </c>
      <c r="O16" s="44">
        <v>0</v>
      </c>
      <c r="P16" s="74">
        <v>0</v>
      </c>
    </row>
    <row r="17" spans="1:16" ht="15" customHeight="1" x14ac:dyDescent="0.25">
      <c r="A17" s="102"/>
      <c r="B17" s="105"/>
      <c r="C17" s="84" t="s">
        <v>55</v>
      </c>
      <c r="D17" s="44">
        <v>203</v>
      </c>
      <c r="E17" s="53">
        <v>7.7717999999999995E-2</v>
      </c>
      <c r="F17" s="44">
        <v>167327.46316799999</v>
      </c>
      <c r="G17" s="66">
        <v>0.84729100000000002</v>
      </c>
      <c r="H17" s="43">
        <v>64</v>
      </c>
      <c r="I17" s="44">
        <v>135629.063674</v>
      </c>
      <c r="J17" s="74">
        <v>0.125</v>
      </c>
      <c r="K17" s="44">
        <v>139</v>
      </c>
      <c r="L17" s="44">
        <v>181922.409698</v>
      </c>
      <c r="M17" s="66">
        <v>1.179856</v>
      </c>
      <c r="N17" s="43">
        <v>0</v>
      </c>
      <c r="O17" s="44">
        <v>0</v>
      </c>
      <c r="P17" s="74">
        <v>0</v>
      </c>
    </row>
    <row r="18" spans="1:16" s="3" customFormat="1" ht="15" customHeight="1" x14ac:dyDescent="0.25">
      <c r="A18" s="102"/>
      <c r="B18" s="105"/>
      <c r="C18" s="84" t="s">
        <v>56</v>
      </c>
      <c r="D18" s="35">
        <v>249</v>
      </c>
      <c r="E18" s="55">
        <v>6.7169999999999994E-2</v>
      </c>
      <c r="F18" s="35">
        <v>180575.85542199999</v>
      </c>
      <c r="G18" s="68">
        <v>0.51807199999999998</v>
      </c>
      <c r="H18" s="43">
        <v>66</v>
      </c>
      <c r="I18" s="44">
        <v>155697.475898</v>
      </c>
      <c r="J18" s="74">
        <v>0.106061</v>
      </c>
      <c r="K18" s="35">
        <v>183</v>
      </c>
      <c r="L18" s="35">
        <v>189548.38574200001</v>
      </c>
      <c r="M18" s="68">
        <v>0.66666700000000001</v>
      </c>
      <c r="N18" s="43">
        <v>0</v>
      </c>
      <c r="O18" s="44">
        <v>0</v>
      </c>
      <c r="P18" s="74">
        <v>0</v>
      </c>
    </row>
    <row r="19" spans="1:16" s="3" customFormat="1" ht="15" customHeight="1" x14ac:dyDescent="0.25">
      <c r="A19" s="103"/>
      <c r="B19" s="106"/>
      <c r="C19" s="85" t="s">
        <v>9</v>
      </c>
      <c r="D19" s="46">
        <v>3354</v>
      </c>
      <c r="E19" s="54">
        <v>7.5429999999999997E-2</v>
      </c>
      <c r="F19" s="46">
        <v>127545.413915</v>
      </c>
      <c r="G19" s="67">
        <v>0.69528900000000005</v>
      </c>
      <c r="H19" s="87">
        <v>844</v>
      </c>
      <c r="I19" s="46">
        <v>131793.798671</v>
      </c>
      <c r="J19" s="75">
        <v>0.44549800000000001</v>
      </c>
      <c r="K19" s="46">
        <v>2510</v>
      </c>
      <c r="L19" s="46">
        <v>126116.87338400001</v>
      </c>
      <c r="M19" s="67">
        <v>0.77928299999999995</v>
      </c>
      <c r="N19" s="87">
        <v>0</v>
      </c>
      <c r="O19" s="46">
        <v>0</v>
      </c>
      <c r="P19" s="75">
        <v>0</v>
      </c>
    </row>
    <row r="20" spans="1:16" ht="15" customHeight="1" x14ac:dyDescent="0.25">
      <c r="A20" s="101">
        <v>2</v>
      </c>
      <c r="B20" s="104" t="s">
        <v>57</v>
      </c>
      <c r="C20" s="84" t="s">
        <v>46</v>
      </c>
      <c r="D20" s="44">
        <v>29</v>
      </c>
      <c r="E20" s="53">
        <v>0.432836</v>
      </c>
      <c r="F20" s="44">
        <v>64540.965516999997</v>
      </c>
      <c r="G20" s="66">
        <v>0.17241400000000001</v>
      </c>
      <c r="H20" s="43">
        <v>15</v>
      </c>
      <c r="I20" s="44">
        <v>74415.133333000005</v>
      </c>
      <c r="J20" s="74">
        <v>0.33333299999999999</v>
      </c>
      <c r="K20" s="44">
        <v>14</v>
      </c>
      <c r="L20" s="44">
        <v>53961.5</v>
      </c>
      <c r="M20" s="66">
        <v>0</v>
      </c>
      <c r="N20" s="43">
        <v>0</v>
      </c>
      <c r="O20" s="44">
        <v>0</v>
      </c>
      <c r="P20" s="74">
        <v>0</v>
      </c>
    </row>
    <row r="21" spans="1:16" ht="15" customHeight="1" x14ac:dyDescent="0.25">
      <c r="A21" s="102"/>
      <c r="B21" s="105"/>
      <c r="C21" s="84" t="s">
        <v>47</v>
      </c>
      <c r="D21" s="44">
        <v>239</v>
      </c>
      <c r="E21" s="53">
        <v>0.44095899999999999</v>
      </c>
      <c r="F21" s="44">
        <v>81063.564853999997</v>
      </c>
      <c r="G21" s="66">
        <v>0.14644399999999999</v>
      </c>
      <c r="H21" s="43">
        <v>77</v>
      </c>
      <c r="I21" s="44">
        <v>84488.506494000001</v>
      </c>
      <c r="J21" s="74">
        <v>0.19480500000000001</v>
      </c>
      <c r="K21" s="44">
        <v>162</v>
      </c>
      <c r="L21" s="44">
        <v>79435.660493999996</v>
      </c>
      <c r="M21" s="66">
        <v>0.123457</v>
      </c>
      <c r="N21" s="43">
        <v>0</v>
      </c>
      <c r="O21" s="44">
        <v>0</v>
      </c>
      <c r="P21" s="74">
        <v>0</v>
      </c>
    </row>
    <row r="22" spans="1:16" ht="15" customHeight="1" x14ac:dyDescent="0.25">
      <c r="A22" s="102"/>
      <c r="B22" s="105"/>
      <c r="C22" s="84" t="s">
        <v>48</v>
      </c>
      <c r="D22" s="44">
        <v>921</v>
      </c>
      <c r="E22" s="53">
        <v>0.26016899999999998</v>
      </c>
      <c r="F22" s="44">
        <v>90329.006515000001</v>
      </c>
      <c r="G22" s="66">
        <v>0.15200900000000001</v>
      </c>
      <c r="H22" s="43">
        <v>380</v>
      </c>
      <c r="I22" s="44">
        <v>92593.147368000005</v>
      </c>
      <c r="J22" s="74">
        <v>0.14210500000000001</v>
      </c>
      <c r="K22" s="44">
        <v>541</v>
      </c>
      <c r="L22" s="44">
        <v>88738.667283000002</v>
      </c>
      <c r="M22" s="66">
        <v>0.158965</v>
      </c>
      <c r="N22" s="43">
        <v>0</v>
      </c>
      <c r="O22" s="44">
        <v>0</v>
      </c>
      <c r="P22" s="74">
        <v>0</v>
      </c>
    </row>
    <row r="23" spans="1:16" ht="15" customHeight="1" x14ac:dyDescent="0.25">
      <c r="A23" s="102"/>
      <c r="B23" s="105"/>
      <c r="C23" s="84" t="s">
        <v>49</v>
      </c>
      <c r="D23" s="44">
        <v>955</v>
      </c>
      <c r="E23" s="53">
        <v>0.13291600000000001</v>
      </c>
      <c r="F23" s="44">
        <v>99764.379058000006</v>
      </c>
      <c r="G23" s="66">
        <v>0.32041900000000001</v>
      </c>
      <c r="H23" s="43">
        <v>422</v>
      </c>
      <c r="I23" s="44">
        <v>101820.33412299999</v>
      </c>
      <c r="J23" s="74">
        <v>0.30094799999999999</v>
      </c>
      <c r="K23" s="44">
        <v>533</v>
      </c>
      <c r="L23" s="44">
        <v>98136.587241999994</v>
      </c>
      <c r="M23" s="66">
        <v>0.33583499999999999</v>
      </c>
      <c r="N23" s="43">
        <v>0</v>
      </c>
      <c r="O23" s="44">
        <v>0</v>
      </c>
      <c r="P23" s="74">
        <v>0</v>
      </c>
    </row>
    <row r="24" spans="1:16" ht="15" customHeight="1" x14ac:dyDescent="0.25">
      <c r="A24" s="102"/>
      <c r="B24" s="105"/>
      <c r="C24" s="84" t="s">
        <v>50</v>
      </c>
      <c r="D24" s="44">
        <v>624</v>
      </c>
      <c r="E24" s="53">
        <v>8.9359999999999995E-2</v>
      </c>
      <c r="F24" s="44">
        <v>119676.908654</v>
      </c>
      <c r="G24" s="66">
        <v>0.58493600000000001</v>
      </c>
      <c r="H24" s="43">
        <v>229</v>
      </c>
      <c r="I24" s="44">
        <v>119709.100437</v>
      </c>
      <c r="J24" s="74">
        <v>0.51091699999999995</v>
      </c>
      <c r="K24" s="44">
        <v>395</v>
      </c>
      <c r="L24" s="44">
        <v>119658.24557</v>
      </c>
      <c r="M24" s="66">
        <v>0.62784799999999996</v>
      </c>
      <c r="N24" s="43">
        <v>0</v>
      </c>
      <c r="O24" s="44">
        <v>0</v>
      </c>
      <c r="P24" s="74">
        <v>0</v>
      </c>
    </row>
    <row r="25" spans="1:16" ht="15" customHeight="1" x14ac:dyDescent="0.25">
      <c r="A25" s="102"/>
      <c r="B25" s="105"/>
      <c r="C25" s="84" t="s">
        <v>51</v>
      </c>
      <c r="D25" s="44">
        <v>410</v>
      </c>
      <c r="E25" s="53">
        <v>6.5028000000000002E-2</v>
      </c>
      <c r="F25" s="44">
        <v>128008.31219500001</v>
      </c>
      <c r="G25" s="66">
        <v>0.74390199999999995</v>
      </c>
      <c r="H25" s="43">
        <v>154</v>
      </c>
      <c r="I25" s="44">
        <v>130639.214286</v>
      </c>
      <c r="J25" s="74">
        <v>0.70129900000000001</v>
      </c>
      <c r="K25" s="44">
        <v>256</v>
      </c>
      <c r="L25" s="44">
        <v>126425.660156</v>
      </c>
      <c r="M25" s="66">
        <v>0.76953099999999997</v>
      </c>
      <c r="N25" s="43">
        <v>0</v>
      </c>
      <c r="O25" s="44">
        <v>0</v>
      </c>
      <c r="P25" s="74">
        <v>0</v>
      </c>
    </row>
    <row r="26" spans="1:16" s="3" customFormat="1" ht="15" customHeight="1" x14ac:dyDescent="0.25">
      <c r="A26" s="102"/>
      <c r="B26" s="105"/>
      <c r="C26" s="84" t="s">
        <v>52</v>
      </c>
      <c r="D26" s="35">
        <v>341</v>
      </c>
      <c r="E26" s="55">
        <v>6.0859999999999997E-2</v>
      </c>
      <c r="F26" s="35">
        <v>131218.624633</v>
      </c>
      <c r="G26" s="68">
        <v>0.73020499999999999</v>
      </c>
      <c r="H26" s="43">
        <v>118</v>
      </c>
      <c r="I26" s="44">
        <v>124871.762712</v>
      </c>
      <c r="J26" s="74">
        <v>0.53389799999999998</v>
      </c>
      <c r="K26" s="35">
        <v>223</v>
      </c>
      <c r="L26" s="35">
        <v>134577.053812</v>
      </c>
      <c r="M26" s="68">
        <v>0.83408099999999996</v>
      </c>
      <c r="N26" s="43">
        <v>0</v>
      </c>
      <c r="O26" s="44">
        <v>0</v>
      </c>
      <c r="P26" s="74">
        <v>0</v>
      </c>
    </row>
    <row r="27" spans="1:16" ht="15" customHeight="1" x14ac:dyDescent="0.25">
      <c r="A27" s="102"/>
      <c r="B27" s="105"/>
      <c r="C27" s="84" t="s">
        <v>53</v>
      </c>
      <c r="D27" s="44">
        <v>203</v>
      </c>
      <c r="E27" s="53">
        <v>4.7044999999999997E-2</v>
      </c>
      <c r="F27" s="44">
        <v>136161.02463100001</v>
      </c>
      <c r="G27" s="66">
        <v>0.802956</v>
      </c>
      <c r="H27" s="43">
        <v>69</v>
      </c>
      <c r="I27" s="44">
        <v>124661</v>
      </c>
      <c r="J27" s="74">
        <v>0.49275400000000003</v>
      </c>
      <c r="K27" s="44">
        <v>134</v>
      </c>
      <c r="L27" s="44">
        <v>142082.67910400001</v>
      </c>
      <c r="M27" s="66">
        <v>0.96268699999999996</v>
      </c>
      <c r="N27" s="43">
        <v>0</v>
      </c>
      <c r="O27" s="44">
        <v>0</v>
      </c>
      <c r="P27" s="74">
        <v>0</v>
      </c>
    </row>
    <row r="28" spans="1:16" ht="15" customHeight="1" x14ac:dyDescent="0.25">
      <c r="A28" s="102"/>
      <c r="B28" s="105"/>
      <c r="C28" s="84" t="s">
        <v>54</v>
      </c>
      <c r="D28" s="44">
        <v>96</v>
      </c>
      <c r="E28" s="53">
        <v>2.6622E-2</v>
      </c>
      <c r="F28" s="44">
        <v>152062.46875</v>
      </c>
      <c r="G28" s="66">
        <v>0.64583299999999999</v>
      </c>
      <c r="H28" s="43">
        <v>37</v>
      </c>
      <c r="I28" s="44">
        <v>142206.35135099999</v>
      </c>
      <c r="J28" s="74">
        <v>0.40540500000000002</v>
      </c>
      <c r="K28" s="44">
        <v>59</v>
      </c>
      <c r="L28" s="44">
        <v>158243.423729</v>
      </c>
      <c r="M28" s="66">
        <v>0.79661000000000004</v>
      </c>
      <c r="N28" s="43">
        <v>0</v>
      </c>
      <c r="O28" s="44">
        <v>0</v>
      </c>
      <c r="P28" s="74">
        <v>0</v>
      </c>
    </row>
    <row r="29" spans="1:16" ht="15" customHeight="1" x14ac:dyDescent="0.25">
      <c r="A29" s="102"/>
      <c r="B29" s="105"/>
      <c r="C29" s="84" t="s">
        <v>55</v>
      </c>
      <c r="D29" s="44">
        <v>42</v>
      </c>
      <c r="E29" s="53">
        <v>1.6080000000000001E-2</v>
      </c>
      <c r="F29" s="44">
        <v>164546.5</v>
      </c>
      <c r="G29" s="66">
        <v>0.59523800000000004</v>
      </c>
      <c r="H29" s="43">
        <v>22</v>
      </c>
      <c r="I29" s="44">
        <v>149126.63636400001</v>
      </c>
      <c r="J29" s="74">
        <v>0.31818200000000002</v>
      </c>
      <c r="K29" s="44">
        <v>20</v>
      </c>
      <c r="L29" s="44">
        <v>181508.35</v>
      </c>
      <c r="M29" s="66">
        <v>0.9</v>
      </c>
      <c r="N29" s="43">
        <v>0</v>
      </c>
      <c r="O29" s="44">
        <v>0</v>
      </c>
      <c r="P29" s="74">
        <v>0</v>
      </c>
    </row>
    <row r="30" spans="1:16" s="3" customFormat="1" ht="15" customHeight="1" x14ac:dyDescent="0.25">
      <c r="A30" s="102"/>
      <c r="B30" s="105"/>
      <c r="C30" s="84" t="s">
        <v>56</v>
      </c>
      <c r="D30" s="35">
        <v>49</v>
      </c>
      <c r="E30" s="55">
        <v>1.3218000000000001E-2</v>
      </c>
      <c r="F30" s="35">
        <v>129550.755102</v>
      </c>
      <c r="G30" s="68">
        <v>0.244898</v>
      </c>
      <c r="H30" s="43">
        <v>35</v>
      </c>
      <c r="I30" s="44">
        <v>108961.51428600001</v>
      </c>
      <c r="J30" s="74">
        <v>0.14285700000000001</v>
      </c>
      <c r="K30" s="35">
        <v>14</v>
      </c>
      <c r="L30" s="35">
        <v>181023.857143</v>
      </c>
      <c r="M30" s="68">
        <v>0.5</v>
      </c>
      <c r="N30" s="43">
        <v>0</v>
      </c>
      <c r="O30" s="44">
        <v>0</v>
      </c>
      <c r="P30" s="74">
        <v>0</v>
      </c>
    </row>
    <row r="31" spans="1:16" s="3" customFormat="1" ht="15" customHeight="1" x14ac:dyDescent="0.25">
      <c r="A31" s="103"/>
      <c r="B31" s="106"/>
      <c r="C31" s="85" t="s">
        <v>9</v>
      </c>
      <c r="D31" s="46">
        <v>3909</v>
      </c>
      <c r="E31" s="54">
        <v>8.7912000000000004E-2</v>
      </c>
      <c r="F31" s="46">
        <v>109265.50319800001</v>
      </c>
      <c r="G31" s="67">
        <v>0.426452</v>
      </c>
      <c r="H31" s="87">
        <v>1558</v>
      </c>
      <c r="I31" s="46">
        <v>108472.267651</v>
      </c>
      <c r="J31" s="75">
        <v>0.35301700000000003</v>
      </c>
      <c r="K31" s="46">
        <v>2351</v>
      </c>
      <c r="L31" s="46">
        <v>109791.177797</v>
      </c>
      <c r="M31" s="67">
        <v>0.47511700000000001</v>
      </c>
      <c r="N31" s="87">
        <v>0</v>
      </c>
      <c r="O31" s="46">
        <v>0</v>
      </c>
      <c r="P31" s="75">
        <v>0</v>
      </c>
    </row>
    <row r="32" spans="1:16" ht="15" customHeight="1" x14ac:dyDescent="0.25">
      <c r="A32" s="101">
        <v>3</v>
      </c>
      <c r="B32" s="104" t="s">
        <v>58</v>
      </c>
      <c r="C32" s="84" t="s">
        <v>46</v>
      </c>
      <c r="D32" s="44">
        <v>19</v>
      </c>
      <c r="E32" s="44">
        <v>0</v>
      </c>
      <c r="F32" s="44">
        <v>6393.9821519999996</v>
      </c>
      <c r="G32" s="66">
        <v>7.2414000000000006E-2</v>
      </c>
      <c r="H32" s="43">
        <v>11</v>
      </c>
      <c r="I32" s="44">
        <v>35805.556183000001</v>
      </c>
      <c r="J32" s="74">
        <v>0.33333299999999999</v>
      </c>
      <c r="K32" s="44">
        <v>8</v>
      </c>
      <c r="L32" s="44">
        <v>-17210.420840999999</v>
      </c>
      <c r="M32" s="66">
        <v>-0.16666700000000001</v>
      </c>
      <c r="N32" s="43">
        <v>0</v>
      </c>
      <c r="O32" s="44">
        <v>0</v>
      </c>
      <c r="P32" s="74">
        <v>0</v>
      </c>
    </row>
    <row r="33" spans="1:16" ht="15" customHeight="1" x14ac:dyDescent="0.25">
      <c r="A33" s="102"/>
      <c r="B33" s="105"/>
      <c r="C33" s="84" t="s">
        <v>47</v>
      </c>
      <c r="D33" s="44">
        <v>103</v>
      </c>
      <c r="E33" s="44">
        <v>0</v>
      </c>
      <c r="F33" s="44">
        <v>9406.6863510000003</v>
      </c>
      <c r="G33" s="66">
        <v>5.0854999999999997E-2</v>
      </c>
      <c r="H33" s="43">
        <v>58</v>
      </c>
      <c r="I33" s="44">
        <v>6303.8532249999998</v>
      </c>
      <c r="J33" s="74">
        <v>0.14217399999999999</v>
      </c>
      <c r="K33" s="44">
        <v>45</v>
      </c>
      <c r="L33" s="44">
        <v>8838.8479790000001</v>
      </c>
      <c r="M33" s="66">
        <v>2.0892999999999998E-2</v>
      </c>
      <c r="N33" s="43">
        <v>0</v>
      </c>
      <c r="O33" s="44">
        <v>0</v>
      </c>
      <c r="P33" s="74">
        <v>0</v>
      </c>
    </row>
    <row r="34" spans="1:16" ht="15" customHeight="1" x14ac:dyDescent="0.25">
      <c r="A34" s="102"/>
      <c r="B34" s="105"/>
      <c r="C34" s="84" t="s">
        <v>48</v>
      </c>
      <c r="D34" s="44">
        <v>454</v>
      </c>
      <c r="E34" s="44">
        <v>0</v>
      </c>
      <c r="F34" s="44">
        <v>4544.8213889999997</v>
      </c>
      <c r="G34" s="66">
        <v>-8.9960999999999999E-2</v>
      </c>
      <c r="H34" s="43">
        <v>250</v>
      </c>
      <c r="I34" s="44">
        <v>-11522.058623000001</v>
      </c>
      <c r="J34" s="74">
        <v>-0.119433</v>
      </c>
      <c r="K34" s="44">
        <v>204</v>
      </c>
      <c r="L34" s="44">
        <v>10025.795844</v>
      </c>
      <c r="M34" s="66">
        <v>-7.5455999999999995E-2</v>
      </c>
      <c r="N34" s="43">
        <v>0</v>
      </c>
      <c r="O34" s="44">
        <v>0</v>
      </c>
      <c r="P34" s="74">
        <v>0</v>
      </c>
    </row>
    <row r="35" spans="1:16" ht="15" customHeight="1" x14ac:dyDescent="0.25">
      <c r="A35" s="102"/>
      <c r="B35" s="105"/>
      <c r="C35" s="84" t="s">
        <v>49</v>
      </c>
      <c r="D35" s="44">
        <v>335</v>
      </c>
      <c r="E35" s="44">
        <v>0</v>
      </c>
      <c r="F35" s="44">
        <v>-5658.8648380000004</v>
      </c>
      <c r="G35" s="66">
        <v>-0.12313</v>
      </c>
      <c r="H35" s="43">
        <v>265</v>
      </c>
      <c r="I35" s="44">
        <v>-24807.614554</v>
      </c>
      <c r="J35" s="74">
        <v>-8.7586999999999998E-2</v>
      </c>
      <c r="K35" s="44">
        <v>70</v>
      </c>
      <c r="L35" s="44">
        <v>-96.292396999999994</v>
      </c>
      <c r="M35" s="66">
        <v>-0.12636800000000001</v>
      </c>
      <c r="N35" s="43">
        <v>0</v>
      </c>
      <c r="O35" s="44">
        <v>0</v>
      </c>
      <c r="P35" s="74">
        <v>0</v>
      </c>
    </row>
    <row r="36" spans="1:16" ht="15" customHeight="1" x14ac:dyDescent="0.25">
      <c r="A36" s="102"/>
      <c r="B36" s="105"/>
      <c r="C36" s="84" t="s">
        <v>50</v>
      </c>
      <c r="D36" s="44">
        <v>127</v>
      </c>
      <c r="E36" s="44">
        <v>0</v>
      </c>
      <c r="F36" s="44">
        <v>-8534.7812689999992</v>
      </c>
      <c r="G36" s="66">
        <v>-0.20983299999999999</v>
      </c>
      <c r="H36" s="43">
        <v>97</v>
      </c>
      <c r="I36" s="44">
        <v>-28419.150744999999</v>
      </c>
      <c r="J36" s="74">
        <v>-0.19362799999999999</v>
      </c>
      <c r="K36" s="44">
        <v>30</v>
      </c>
      <c r="L36" s="44">
        <v>-1350.7427479999999</v>
      </c>
      <c r="M36" s="66">
        <v>-0.199549</v>
      </c>
      <c r="N36" s="43">
        <v>0</v>
      </c>
      <c r="O36" s="44">
        <v>0</v>
      </c>
      <c r="P36" s="74">
        <v>0</v>
      </c>
    </row>
    <row r="37" spans="1:16" ht="15" customHeight="1" x14ac:dyDescent="0.25">
      <c r="A37" s="102"/>
      <c r="B37" s="105"/>
      <c r="C37" s="84" t="s">
        <v>51</v>
      </c>
      <c r="D37" s="44">
        <v>26</v>
      </c>
      <c r="E37" s="44">
        <v>0</v>
      </c>
      <c r="F37" s="44">
        <v>-3204.0070059999998</v>
      </c>
      <c r="G37" s="66">
        <v>-0.16234799999999999</v>
      </c>
      <c r="H37" s="43">
        <v>68</v>
      </c>
      <c r="I37" s="44">
        <v>-11358.837771</v>
      </c>
      <c r="J37" s="74">
        <v>6.1763999999999999E-2</v>
      </c>
      <c r="K37" s="44">
        <v>-42</v>
      </c>
      <c r="L37" s="44">
        <v>-1673.997885</v>
      </c>
      <c r="M37" s="66">
        <v>-0.21368999999999999</v>
      </c>
      <c r="N37" s="43">
        <v>0</v>
      </c>
      <c r="O37" s="44">
        <v>0</v>
      </c>
      <c r="P37" s="74">
        <v>0</v>
      </c>
    </row>
    <row r="38" spans="1:16" s="3" customFormat="1" ht="15" customHeight="1" x14ac:dyDescent="0.25">
      <c r="A38" s="102"/>
      <c r="B38" s="105"/>
      <c r="C38" s="84" t="s">
        <v>52</v>
      </c>
      <c r="D38" s="35">
        <v>12</v>
      </c>
      <c r="E38" s="35">
        <v>0</v>
      </c>
      <c r="F38" s="35">
        <v>-13298.15511</v>
      </c>
      <c r="G38" s="68">
        <v>-0.41873100000000002</v>
      </c>
      <c r="H38" s="43">
        <v>42</v>
      </c>
      <c r="I38" s="44">
        <v>-8440.7221399999999</v>
      </c>
      <c r="J38" s="74">
        <v>-0.21610199999999999</v>
      </c>
      <c r="K38" s="35">
        <v>-30</v>
      </c>
      <c r="L38" s="35">
        <v>-13305.442974</v>
      </c>
      <c r="M38" s="68">
        <v>-0.43469400000000002</v>
      </c>
      <c r="N38" s="43">
        <v>0</v>
      </c>
      <c r="O38" s="44">
        <v>0</v>
      </c>
      <c r="P38" s="74">
        <v>0</v>
      </c>
    </row>
    <row r="39" spans="1:16" ht="15" customHeight="1" x14ac:dyDescent="0.25">
      <c r="A39" s="102"/>
      <c r="B39" s="105"/>
      <c r="C39" s="84" t="s">
        <v>53</v>
      </c>
      <c r="D39" s="44">
        <v>-50</v>
      </c>
      <c r="E39" s="44">
        <v>0</v>
      </c>
      <c r="F39" s="44">
        <v>-18890.002074</v>
      </c>
      <c r="G39" s="66">
        <v>-0.40257799999999999</v>
      </c>
      <c r="H39" s="43">
        <v>13</v>
      </c>
      <c r="I39" s="44">
        <v>-12630.189618</v>
      </c>
      <c r="J39" s="74">
        <v>-0.20367499999999999</v>
      </c>
      <c r="K39" s="44">
        <v>-63</v>
      </c>
      <c r="L39" s="44">
        <v>-18016.829207999999</v>
      </c>
      <c r="M39" s="66">
        <v>-0.38756699999999999</v>
      </c>
      <c r="N39" s="43">
        <v>0</v>
      </c>
      <c r="O39" s="44">
        <v>0</v>
      </c>
      <c r="P39" s="74">
        <v>0</v>
      </c>
    </row>
    <row r="40" spans="1:16" ht="15" customHeight="1" x14ac:dyDescent="0.25">
      <c r="A40" s="102"/>
      <c r="B40" s="105"/>
      <c r="C40" s="84" t="s">
        <v>54</v>
      </c>
      <c r="D40" s="44">
        <v>-110</v>
      </c>
      <c r="E40" s="44">
        <v>0</v>
      </c>
      <c r="F40" s="44">
        <v>-4371.2861659999999</v>
      </c>
      <c r="G40" s="66">
        <v>-0.33960400000000002</v>
      </c>
      <c r="H40" s="43">
        <v>-17</v>
      </c>
      <c r="I40" s="44">
        <v>774.05409199999997</v>
      </c>
      <c r="J40" s="74">
        <v>1.6517E-2</v>
      </c>
      <c r="K40" s="44">
        <v>-93</v>
      </c>
      <c r="L40" s="44">
        <v>-3519.7964080000002</v>
      </c>
      <c r="M40" s="66">
        <v>-0.400758</v>
      </c>
      <c r="N40" s="43">
        <v>0</v>
      </c>
      <c r="O40" s="44">
        <v>0</v>
      </c>
      <c r="P40" s="74">
        <v>0</v>
      </c>
    </row>
    <row r="41" spans="1:16" ht="15" customHeight="1" x14ac:dyDescent="0.25">
      <c r="A41" s="102"/>
      <c r="B41" s="105"/>
      <c r="C41" s="84" t="s">
        <v>55</v>
      </c>
      <c r="D41" s="44">
        <v>-161</v>
      </c>
      <c r="E41" s="44">
        <v>0</v>
      </c>
      <c r="F41" s="44">
        <v>-2780.9631680000002</v>
      </c>
      <c r="G41" s="66">
        <v>-0.25205300000000003</v>
      </c>
      <c r="H41" s="43">
        <v>-42</v>
      </c>
      <c r="I41" s="44">
        <v>13497.572690000001</v>
      </c>
      <c r="J41" s="74">
        <v>0.19318199999999999</v>
      </c>
      <c r="K41" s="44">
        <v>-119</v>
      </c>
      <c r="L41" s="44">
        <v>-414.05969800000003</v>
      </c>
      <c r="M41" s="66">
        <v>-0.27985599999999999</v>
      </c>
      <c r="N41" s="43">
        <v>0</v>
      </c>
      <c r="O41" s="44">
        <v>0</v>
      </c>
      <c r="P41" s="74">
        <v>0</v>
      </c>
    </row>
    <row r="42" spans="1:16" s="3" customFormat="1" ht="15" customHeight="1" x14ac:dyDescent="0.25">
      <c r="A42" s="102"/>
      <c r="B42" s="105"/>
      <c r="C42" s="84" t="s">
        <v>56</v>
      </c>
      <c r="D42" s="35">
        <v>-200</v>
      </c>
      <c r="E42" s="35">
        <v>0</v>
      </c>
      <c r="F42" s="35">
        <v>-51025.100319999998</v>
      </c>
      <c r="G42" s="68">
        <v>-0.27317399999999997</v>
      </c>
      <c r="H42" s="43">
        <v>-31</v>
      </c>
      <c r="I42" s="44">
        <v>-46735.961611999999</v>
      </c>
      <c r="J42" s="74">
        <v>3.6797000000000003E-2</v>
      </c>
      <c r="K42" s="35">
        <v>-169</v>
      </c>
      <c r="L42" s="35">
        <v>-8524.5285989999993</v>
      </c>
      <c r="M42" s="68">
        <v>-0.16666700000000001</v>
      </c>
      <c r="N42" s="43">
        <v>0</v>
      </c>
      <c r="O42" s="44">
        <v>0</v>
      </c>
      <c r="P42" s="74">
        <v>0</v>
      </c>
    </row>
    <row r="43" spans="1:16" s="3" customFormat="1" ht="15" customHeight="1" x14ac:dyDescent="0.25">
      <c r="A43" s="103"/>
      <c r="B43" s="106"/>
      <c r="C43" s="85" t="s">
        <v>9</v>
      </c>
      <c r="D43" s="46">
        <v>555</v>
      </c>
      <c r="E43" s="46">
        <v>0</v>
      </c>
      <c r="F43" s="46">
        <v>-18279.910716999999</v>
      </c>
      <c r="G43" s="67">
        <v>-0.26883699999999999</v>
      </c>
      <c r="H43" s="87">
        <v>714</v>
      </c>
      <c r="I43" s="46">
        <v>-23321.531019999999</v>
      </c>
      <c r="J43" s="75">
        <v>-9.2480999999999994E-2</v>
      </c>
      <c r="K43" s="46">
        <v>-159</v>
      </c>
      <c r="L43" s="46">
        <v>-16325.695587</v>
      </c>
      <c r="M43" s="67">
        <v>-0.30416599999999999</v>
      </c>
      <c r="N43" s="87">
        <v>0</v>
      </c>
      <c r="O43" s="46">
        <v>0</v>
      </c>
      <c r="P43" s="75">
        <v>0</v>
      </c>
    </row>
    <row r="44" spans="1:16" ht="15" customHeight="1" x14ac:dyDescent="0.25">
      <c r="A44" s="101">
        <v>4</v>
      </c>
      <c r="B44" s="104" t="s">
        <v>59</v>
      </c>
      <c r="C44" s="84" t="s">
        <v>46</v>
      </c>
      <c r="D44" s="44">
        <v>1</v>
      </c>
      <c r="E44" s="53">
        <v>1.4925000000000001E-2</v>
      </c>
      <c r="F44" s="44">
        <v>59990</v>
      </c>
      <c r="G44" s="66">
        <v>0</v>
      </c>
      <c r="H44" s="43">
        <v>0</v>
      </c>
      <c r="I44" s="44">
        <v>0</v>
      </c>
      <c r="J44" s="74">
        <v>0</v>
      </c>
      <c r="K44" s="44">
        <v>1</v>
      </c>
      <c r="L44" s="44">
        <v>59990</v>
      </c>
      <c r="M44" s="66">
        <v>0</v>
      </c>
      <c r="N44" s="43">
        <v>0</v>
      </c>
      <c r="O44" s="44">
        <v>0</v>
      </c>
      <c r="P44" s="74">
        <v>0</v>
      </c>
    </row>
    <row r="45" spans="1:16" ht="15" customHeight="1" x14ac:dyDescent="0.25">
      <c r="A45" s="102"/>
      <c r="B45" s="105"/>
      <c r="C45" s="84" t="s">
        <v>47</v>
      </c>
      <c r="D45" s="44">
        <v>23</v>
      </c>
      <c r="E45" s="53">
        <v>4.2435E-2</v>
      </c>
      <c r="F45" s="44">
        <v>89911.956521999993</v>
      </c>
      <c r="G45" s="66">
        <v>0.26086999999999999</v>
      </c>
      <c r="H45" s="43">
        <v>7</v>
      </c>
      <c r="I45" s="44">
        <v>101638.142857</v>
      </c>
      <c r="J45" s="74">
        <v>0.28571400000000002</v>
      </c>
      <c r="K45" s="44">
        <v>16</v>
      </c>
      <c r="L45" s="44">
        <v>84781.75</v>
      </c>
      <c r="M45" s="66">
        <v>0.25</v>
      </c>
      <c r="N45" s="43">
        <v>0</v>
      </c>
      <c r="O45" s="44">
        <v>0</v>
      </c>
      <c r="P45" s="74">
        <v>0</v>
      </c>
    </row>
    <row r="46" spans="1:16" ht="15" customHeight="1" x14ac:dyDescent="0.25">
      <c r="A46" s="102"/>
      <c r="B46" s="105"/>
      <c r="C46" s="84" t="s">
        <v>48</v>
      </c>
      <c r="D46" s="44">
        <v>283</v>
      </c>
      <c r="E46" s="53">
        <v>7.9944000000000001E-2</v>
      </c>
      <c r="F46" s="44">
        <v>107813.738516</v>
      </c>
      <c r="G46" s="66">
        <v>0.42402800000000002</v>
      </c>
      <c r="H46" s="43">
        <v>106</v>
      </c>
      <c r="I46" s="44">
        <v>109416.650943</v>
      </c>
      <c r="J46" s="74">
        <v>0.33018900000000001</v>
      </c>
      <c r="K46" s="44">
        <v>177</v>
      </c>
      <c r="L46" s="44">
        <v>106853.80226</v>
      </c>
      <c r="M46" s="66">
        <v>0.48022599999999999</v>
      </c>
      <c r="N46" s="43">
        <v>0</v>
      </c>
      <c r="O46" s="44">
        <v>0</v>
      </c>
      <c r="P46" s="74">
        <v>0</v>
      </c>
    </row>
    <row r="47" spans="1:16" ht="15" customHeight="1" x14ac:dyDescent="0.25">
      <c r="A47" s="102"/>
      <c r="B47" s="105"/>
      <c r="C47" s="84" t="s">
        <v>49</v>
      </c>
      <c r="D47" s="44">
        <v>731</v>
      </c>
      <c r="E47" s="53">
        <v>0.10174</v>
      </c>
      <c r="F47" s="44">
        <v>125354.78522600001</v>
      </c>
      <c r="G47" s="66">
        <v>0.79343399999999997</v>
      </c>
      <c r="H47" s="43">
        <v>236</v>
      </c>
      <c r="I47" s="44">
        <v>120573.932203</v>
      </c>
      <c r="J47" s="74">
        <v>0.45762700000000001</v>
      </c>
      <c r="K47" s="44">
        <v>495</v>
      </c>
      <c r="L47" s="44">
        <v>127634.141414</v>
      </c>
      <c r="M47" s="66">
        <v>0.95353500000000002</v>
      </c>
      <c r="N47" s="43">
        <v>0</v>
      </c>
      <c r="O47" s="44">
        <v>0</v>
      </c>
      <c r="P47" s="74">
        <v>0</v>
      </c>
    </row>
    <row r="48" spans="1:16" ht="15" customHeight="1" x14ac:dyDescent="0.25">
      <c r="A48" s="102"/>
      <c r="B48" s="105"/>
      <c r="C48" s="84" t="s">
        <v>50</v>
      </c>
      <c r="D48" s="44">
        <v>690</v>
      </c>
      <c r="E48" s="53">
        <v>9.8810999999999996E-2</v>
      </c>
      <c r="F48" s="44">
        <v>150629.514493</v>
      </c>
      <c r="G48" s="66">
        <v>1.2202900000000001</v>
      </c>
      <c r="H48" s="43">
        <v>215</v>
      </c>
      <c r="I48" s="44">
        <v>148058.06511600001</v>
      </c>
      <c r="J48" s="74">
        <v>0.85581399999999996</v>
      </c>
      <c r="K48" s="44">
        <v>475</v>
      </c>
      <c r="L48" s="44">
        <v>151793.43368399999</v>
      </c>
      <c r="M48" s="66">
        <v>1.3852629999999999</v>
      </c>
      <c r="N48" s="43">
        <v>0</v>
      </c>
      <c r="O48" s="44">
        <v>0</v>
      </c>
      <c r="P48" s="74">
        <v>0</v>
      </c>
    </row>
    <row r="49" spans="1:16" ht="15" customHeight="1" x14ac:dyDescent="0.25">
      <c r="A49" s="102"/>
      <c r="B49" s="105"/>
      <c r="C49" s="84" t="s">
        <v>51</v>
      </c>
      <c r="D49" s="44">
        <v>586</v>
      </c>
      <c r="E49" s="53">
        <v>9.2941999999999997E-2</v>
      </c>
      <c r="F49" s="44">
        <v>164151.76621199999</v>
      </c>
      <c r="G49" s="66">
        <v>1.6296930000000001</v>
      </c>
      <c r="H49" s="43">
        <v>173</v>
      </c>
      <c r="I49" s="44">
        <v>152819.393064</v>
      </c>
      <c r="J49" s="74">
        <v>1</v>
      </c>
      <c r="K49" s="44">
        <v>413</v>
      </c>
      <c r="L49" s="44">
        <v>168898.74092000001</v>
      </c>
      <c r="M49" s="66">
        <v>1.893462</v>
      </c>
      <c r="N49" s="43">
        <v>0</v>
      </c>
      <c r="O49" s="44">
        <v>0</v>
      </c>
      <c r="P49" s="74">
        <v>0</v>
      </c>
    </row>
    <row r="50" spans="1:16" s="3" customFormat="1" ht="15" customHeight="1" x14ac:dyDescent="0.25">
      <c r="A50" s="102"/>
      <c r="B50" s="105"/>
      <c r="C50" s="84" t="s">
        <v>52</v>
      </c>
      <c r="D50" s="35">
        <v>440</v>
      </c>
      <c r="E50" s="55">
        <v>7.8529000000000002E-2</v>
      </c>
      <c r="F50" s="35">
        <v>167433.74318200001</v>
      </c>
      <c r="G50" s="68">
        <v>1.688636</v>
      </c>
      <c r="H50" s="43">
        <v>102</v>
      </c>
      <c r="I50" s="44">
        <v>147535.83333299999</v>
      </c>
      <c r="J50" s="74">
        <v>0.74509800000000004</v>
      </c>
      <c r="K50" s="35">
        <v>338</v>
      </c>
      <c r="L50" s="35">
        <v>173438.43786999999</v>
      </c>
      <c r="M50" s="68">
        <v>1.973373</v>
      </c>
      <c r="N50" s="43">
        <v>0</v>
      </c>
      <c r="O50" s="44">
        <v>0</v>
      </c>
      <c r="P50" s="74">
        <v>0</v>
      </c>
    </row>
    <row r="51" spans="1:16" ht="15" customHeight="1" x14ac:dyDescent="0.25">
      <c r="A51" s="102"/>
      <c r="B51" s="105"/>
      <c r="C51" s="84" t="s">
        <v>53</v>
      </c>
      <c r="D51" s="44">
        <v>311</v>
      </c>
      <c r="E51" s="53">
        <v>7.2073999999999999E-2</v>
      </c>
      <c r="F51" s="44">
        <v>165103.15755599999</v>
      </c>
      <c r="G51" s="66">
        <v>1.5627009999999999</v>
      </c>
      <c r="H51" s="43">
        <v>81</v>
      </c>
      <c r="I51" s="44">
        <v>145058</v>
      </c>
      <c r="J51" s="74">
        <v>0.71604900000000005</v>
      </c>
      <c r="K51" s="44">
        <v>230</v>
      </c>
      <c r="L51" s="44">
        <v>172162.53912999999</v>
      </c>
      <c r="M51" s="66">
        <v>1.86087</v>
      </c>
      <c r="N51" s="43">
        <v>0</v>
      </c>
      <c r="O51" s="44">
        <v>0</v>
      </c>
      <c r="P51" s="74">
        <v>0</v>
      </c>
    </row>
    <row r="52" spans="1:16" ht="15" customHeight="1" x14ac:dyDescent="0.25">
      <c r="A52" s="102"/>
      <c r="B52" s="105"/>
      <c r="C52" s="84" t="s">
        <v>54</v>
      </c>
      <c r="D52" s="44">
        <v>208</v>
      </c>
      <c r="E52" s="53">
        <v>5.7681999999999997E-2</v>
      </c>
      <c r="F52" s="44">
        <v>177574.38942299999</v>
      </c>
      <c r="G52" s="66">
        <v>1.3605769999999999</v>
      </c>
      <c r="H52" s="43">
        <v>34</v>
      </c>
      <c r="I52" s="44">
        <v>175809.64705900001</v>
      </c>
      <c r="J52" s="74">
        <v>0.61764699999999995</v>
      </c>
      <c r="K52" s="44">
        <v>174</v>
      </c>
      <c r="L52" s="44">
        <v>177919.22413799999</v>
      </c>
      <c r="M52" s="66">
        <v>1.5057469999999999</v>
      </c>
      <c r="N52" s="43">
        <v>0</v>
      </c>
      <c r="O52" s="44">
        <v>0</v>
      </c>
      <c r="P52" s="74">
        <v>0</v>
      </c>
    </row>
    <row r="53" spans="1:16" ht="15" customHeight="1" x14ac:dyDescent="0.25">
      <c r="A53" s="102"/>
      <c r="B53" s="105"/>
      <c r="C53" s="84" t="s">
        <v>55</v>
      </c>
      <c r="D53" s="44">
        <v>94</v>
      </c>
      <c r="E53" s="53">
        <v>3.5987999999999999E-2</v>
      </c>
      <c r="F53" s="44">
        <v>173709.765957</v>
      </c>
      <c r="G53" s="66">
        <v>0.91489399999999999</v>
      </c>
      <c r="H53" s="43">
        <v>24</v>
      </c>
      <c r="I53" s="44">
        <v>148360.54166700001</v>
      </c>
      <c r="J53" s="74">
        <v>0.29166700000000001</v>
      </c>
      <c r="K53" s="44">
        <v>70</v>
      </c>
      <c r="L53" s="44">
        <v>182400.928571</v>
      </c>
      <c r="M53" s="66">
        <v>1.128571</v>
      </c>
      <c r="N53" s="43">
        <v>0</v>
      </c>
      <c r="O53" s="44">
        <v>0</v>
      </c>
      <c r="P53" s="74">
        <v>0</v>
      </c>
    </row>
    <row r="54" spans="1:16" s="3" customFormat="1" ht="15" customHeight="1" x14ac:dyDescent="0.25">
      <c r="A54" s="102"/>
      <c r="B54" s="105"/>
      <c r="C54" s="84" t="s">
        <v>56</v>
      </c>
      <c r="D54" s="35">
        <v>25</v>
      </c>
      <c r="E54" s="55">
        <v>6.744E-3</v>
      </c>
      <c r="F54" s="35">
        <v>196998.64</v>
      </c>
      <c r="G54" s="68">
        <v>1.1200000000000001</v>
      </c>
      <c r="H54" s="43">
        <v>5</v>
      </c>
      <c r="I54" s="44">
        <v>236798.4</v>
      </c>
      <c r="J54" s="74">
        <v>1.4</v>
      </c>
      <c r="K54" s="35">
        <v>20</v>
      </c>
      <c r="L54" s="35">
        <v>187048.7</v>
      </c>
      <c r="M54" s="68">
        <v>1.05</v>
      </c>
      <c r="N54" s="43">
        <v>0</v>
      </c>
      <c r="O54" s="44">
        <v>0</v>
      </c>
      <c r="P54" s="74">
        <v>0</v>
      </c>
    </row>
    <row r="55" spans="1:16" s="3" customFormat="1" ht="15" customHeight="1" x14ac:dyDescent="0.25">
      <c r="A55" s="103"/>
      <c r="B55" s="106"/>
      <c r="C55" s="85" t="s">
        <v>9</v>
      </c>
      <c r="D55" s="46">
        <v>3392</v>
      </c>
      <c r="E55" s="54">
        <v>7.6285000000000006E-2</v>
      </c>
      <c r="F55" s="46">
        <v>149648.58107300001</v>
      </c>
      <c r="G55" s="67">
        <v>1.217276</v>
      </c>
      <c r="H55" s="87">
        <v>983</v>
      </c>
      <c r="I55" s="46">
        <v>138917.441506</v>
      </c>
      <c r="J55" s="75">
        <v>0.68260399999999999</v>
      </c>
      <c r="K55" s="46">
        <v>2409</v>
      </c>
      <c r="L55" s="46">
        <v>154027.456206</v>
      </c>
      <c r="M55" s="67">
        <v>1.4354499999999999</v>
      </c>
      <c r="N55" s="87">
        <v>0</v>
      </c>
      <c r="O55" s="46">
        <v>0</v>
      </c>
      <c r="P55" s="75">
        <v>0</v>
      </c>
    </row>
    <row r="56" spans="1:16" ht="15" customHeight="1" x14ac:dyDescent="0.25">
      <c r="A56" s="101">
        <v>5</v>
      </c>
      <c r="B56" s="104" t="s">
        <v>60</v>
      </c>
      <c r="C56" s="84" t="s">
        <v>46</v>
      </c>
      <c r="D56" s="44">
        <v>67</v>
      </c>
      <c r="E56" s="53">
        <v>1</v>
      </c>
      <c r="F56" s="44">
        <v>52695.223880999998</v>
      </c>
      <c r="G56" s="66">
        <v>0.149254</v>
      </c>
      <c r="H56" s="43">
        <v>30</v>
      </c>
      <c r="I56" s="44">
        <v>50664.9</v>
      </c>
      <c r="J56" s="74">
        <v>0.2</v>
      </c>
      <c r="K56" s="44">
        <v>37</v>
      </c>
      <c r="L56" s="44">
        <v>54341.432432000001</v>
      </c>
      <c r="M56" s="66">
        <v>0.108108</v>
      </c>
      <c r="N56" s="43">
        <v>0</v>
      </c>
      <c r="O56" s="44">
        <v>0</v>
      </c>
      <c r="P56" s="74">
        <v>0</v>
      </c>
    </row>
    <row r="57" spans="1:16" ht="15" customHeight="1" x14ac:dyDescent="0.25">
      <c r="A57" s="102"/>
      <c r="B57" s="105"/>
      <c r="C57" s="84" t="s">
        <v>47</v>
      </c>
      <c r="D57" s="44">
        <v>542</v>
      </c>
      <c r="E57" s="53">
        <v>1</v>
      </c>
      <c r="F57" s="44">
        <v>74233.778598000004</v>
      </c>
      <c r="G57" s="66">
        <v>0.121771</v>
      </c>
      <c r="H57" s="43">
        <v>141</v>
      </c>
      <c r="I57" s="44">
        <v>83719.056737999999</v>
      </c>
      <c r="J57" s="74">
        <v>0.16312099999999999</v>
      </c>
      <c r="K57" s="44">
        <v>401</v>
      </c>
      <c r="L57" s="44">
        <v>70898.556110000005</v>
      </c>
      <c r="M57" s="66">
        <v>0.10723199999999999</v>
      </c>
      <c r="N57" s="43">
        <v>0</v>
      </c>
      <c r="O57" s="44">
        <v>0</v>
      </c>
      <c r="P57" s="74">
        <v>0</v>
      </c>
    </row>
    <row r="58" spans="1:16" ht="15" customHeight="1" x14ac:dyDescent="0.25">
      <c r="A58" s="102"/>
      <c r="B58" s="105"/>
      <c r="C58" s="84" t="s">
        <v>48</v>
      </c>
      <c r="D58" s="44">
        <v>3540</v>
      </c>
      <c r="E58" s="53">
        <v>1</v>
      </c>
      <c r="F58" s="44">
        <v>90163.457062000001</v>
      </c>
      <c r="G58" s="66">
        <v>0.20565</v>
      </c>
      <c r="H58" s="43">
        <v>1157</v>
      </c>
      <c r="I58" s="44">
        <v>98015.877269000004</v>
      </c>
      <c r="J58" s="74">
        <v>0.170268</v>
      </c>
      <c r="K58" s="44">
        <v>2383</v>
      </c>
      <c r="L58" s="44">
        <v>86350.930760000003</v>
      </c>
      <c r="M58" s="66">
        <v>0.222828</v>
      </c>
      <c r="N58" s="43">
        <v>0</v>
      </c>
      <c r="O58" s="44">
        <v>0</v>
      </c>
      <c r="P58" s="74">
        <v>0</v>
      </c>
    </row>
    <row r="59" spans="1:16" ht="15" customHeight="1" x14ac:dyDescent="0.25">
      <c r="A59" s="102"/>
      <c r="B59" s="105"/>
      <c r="C59" s="84" t="s">
        <v>49</v>
      </c>
      <c r="D59" s="44">
        <v>7185</v>
      </c>
      <c r="E59" s="53">
        <v>1</v>
      </c>
      <c r="F59" s="44">
        <v>110282.504384</v>
      </c>
      <c r="G59" s="66">
        <v>0.49478100000000003</v>
      </c>
      <c r="H59" s="43">
        <v>2183</v>
      </c>
      <c r="I59" s="44">
        <v>119464.02153</v>
      </c>
      <c r="J59" s="74">
        <v>0.35822300000000001</v>
      </c>
      <c r="K59" s="44">
        <v>5002</v>
      </c>
      <c r="L59" s="44">
        <v>106275.456817</v>
      </c>
      <c r="M59" s="66">
        <v>0.55437800000000004</v>
      </c>
      <c r="N59" s="43">
        <v>0</v>
      </c>
      <c r="O59" s="44">
        <v>0</v>
      </c>
      <c r="P59" s="74">
        <v>0</v>
      </c>
    </row>
    <row r="60" spans="1:16" ht="15" customHeight="1" x14ac:dyDescent="0.25">
      <c r="A60" s="102"/>
      <c r="B60" s="105"/>
      <c r="C60" s="84" t="s">
        <v>50</v>
      </c>
      <c r="D60" s="44">
        <v>6983</v>
      </c>
      <c r="E60" s="53">
        <v>1</v>
      </c>
      <c r="F60" s="44">
        <v>135787.54689999999</v>
      </c>
      <c r="G60" s="66">
        <v>0.88128300000000004</v>
      </c>
      <c r="H60" s="43">
        <v>1941</v>
      </c>
      <c r="I60" s="44">
        <v>143756.77073700001</v>
      </c>
      <c r="J60" s="74">
        <v>0.58784099999999995</v>
      </c>
      <c r="K60" s="44">
        <v>5042</v>
      </c>
      <c r="L60" s="44">
        <v>132719.66441900001</v>
      </c>
      <c r="M60" s="66">
        <v>0.99424800000000002</v>
      </c>
      <c r="N60" s="43">
        <v>0</v>
      </c>
      <c r="O60" s="44">
        <v>0</v>
      </c>
      <c r="P60" s="74">
        <v>0</v>
      </c>
    </row>
    <row r="61" spans="1:16" ht="15" customHeight="1" x14ac:dyDescent="0.25">
      <c r="A61" s="102"/>
      <c r="B61" s="105"/>
      <c r="C61" s="84" t="s">
        <v>51</v>
      </c>
      <c r="D61" s="44">
        <v>6305</v>
      </c>
      <c r="E61" s="53">
        <v>1</v>
      </c>
      <c r="F61" s="44">
        <v>153395.43600300001</v>
      </c>
      <c r="G61" s="66">
        <v>1.2298180000000001</v>
      </c>
      <c r="H61" s="43">
        <v>1725</v>
      </c>
      <c r="I61" s="44">
        <v>154976.385507</v>
      </c>
      <c r="J61" s="74">
        <v>0.79130400000000001</v>
      </c>
      <c r="K61" s="44">
        <v>4580</v>
      </c>
      <c r="L61" s="44">
        <v>152799.991048</v>
      </c>
      <c r="M61" s="66">
        <v>1.3949780000000001</v>
      </c>
      <c r="N61" s="43">
        <v>0</v>
      </c>
      <c r="O61" s="44">
        <v>0</v>
      </c>
      <c r="P61" s="74">
        <v>0</v>
      </c>
    </row>
    <row r="62" spans="1:16" s="3" customFormat="1" ht="15" customHeight="1" x14ac:dyDescent="0.25">
      <c r="A62" s="102"/>
      <c r="B62" s="105"/>
      <c r="C62" s="84" t="s">
        <v>52</v>
      </c>
      <c r="D62" s="35">
        <v>5603</v>
      </c>
      <c r="E62" s="55">
        <v>1</v>
      </c>
      <c r="F62" s="35">
        <v>162441.139211</v>
      </c>
      <c r="G62" s="68">
        <v>1.3376760000000001</v>
      </c>
      <c r="H62" s="43">
        <v>1580</v>
      </c>
      <c r="I62" s="44">
        <v>154953.24873399999</v>
      </c>
      <c r="J62" s="74">
        <v>0.72658199999999995</v>
      </c>
      <c r="K62" s="35">
        <v>4023</v>
      </c>
      <c r="L62" s="35">
        <v>165381.94630899999</v>
      </c>
      <c r="M62" s="68">
        <v>1.5776779999999999</v>
      </c>
      <c r="N62" s="43">
        <v>0</v>
      </c>
      <c r="O62" s="44">
        <v>0</v>
      </c>
      <c r="P62" s="74">
        <v>0</v>
      </c>
    </row>
    <row r="63" spans="1:16" ht="15" customHeight="1" x14ac:dyDescent="0.25">
      <c r="A63" s="102"/>
      <c r="B63" s="105"/>
      <c r="C63" s="84" t="s">
        <v>53</v>
      </c>
      <c r="D63" s="44">
        <v>4315</v>
      </c>
      <c r="E63" s="53">
        <v>1</v>
      </c>
      <c r="F63" s="44">
        <v>170561.68134400001</v>
      </c>
      <c r="G63" s="66">
        <v>1.3798379999999999</v>
      </c>
      <c r="H63" s="43">
        <v>1197</v>
      </c>
      <c r="I63" s="44">
        <v>154567.77443600001</v>
      </c>
      <c r="J63" s="74">
        <v>0.69507099999999999</v>
      </c>
      <c r="K63" s="44">
        <v>3118</v>
      </c>
      <c r="L63" s="44">
        <v>176701.74118000001</v>
      </c>
      <c r="M63" s="66">
        <v>1.64272</v>
      </c>
      <c r="N63" s="43">
        <v>0</v>
      </c>
      <c r="O63" s="44">
        <v>0</v>
      </c>
      <c r="P63" s="74">
        <v>0</v>
      </c>
    </row>
    <row r="64" spans="1:16" ht="15" customHeight="1" x14ac:dyDescent="0.25">
      <c r="A64" s="102"/>
      <c r="B64" s="105"/>
      <c r="C64" s="84" t="s">
        <v>54</v>
      </c>
      <c r="D64" s="44">
        <v>3606</v>
      </c>
      <c r="E64" s="53">
        <v>1</v>
      </c>
      <c r="F64" s="44">
        <v>171704.59484199999</v>
      </c>
      <c r="G64" s="66">
        <v>1.1381030000000001</v>
      </c>
      <c r="H64" s="43">
        <v>1016</v>
      </c>
      <c r="I64" s="44">
        <v>153044.332677</v>
      </c>
      <c r="J64" s="74">
        <v>0.49212600000000001</v>
      </c>
      <c r="K64" s="44">
        <v>2590</v>
      </c>
      <c r="L64" s="44">
        <v>179024.60501900001</v>
      </c>
      <c r="M64" s="66">
        <v>1.3915059999999999</v>
      </c>
      <c r="N64" s="43">
        <v>0</v>
      </c>
      <c r="O64" s="44">
        <v>0</v>
      </c>
      <c r="P64" s="74">
        <v>0</v>
      </c>
    </row>
    <row r="65" spans="1:16" ht="15" customHeight="1" x14ac:dyDescent="0.25">
      <c r="A65" s="102"/>
      <c r="B65" s="105"/>
      <c r="C65" s="84" t="s">
        <v>55</v>
      </c>
      <c r="D65" s="44">
        <v>2612</v>
      </c>
      <c r="E65" s="53">
        <v>1</v>
      </c>
      <c r="F65" s="44">
        <v>175710.44257300001</v>
      </c>
      <c r="G65" s="66">
        <v>0.85030600000000001</v>
      </c>
      <c r="H65" s="43">
        <v>867</v>
      </c>
      <c r="I65" s="44">
        <v>153814.14532899999</v>
      </c>
      <c r="J65" s="74">
        <v>0.28488999999999998</v>
      </c>
      <c r="K65" s="44">
        <v>1745</v>
      </c>
      <c r="L65" s="44">
        <v>186589.57707699999</v>
      </c>
      <c r="M65" s="66">
        <v>1.131232</v>
      </c>
      <c r="N65" s="43">
        <v>0</v>
      </c>
      <c r="O65" s="44">
        <v>0</v>
      </c>
      <c r="P65" s="74">
        <v>0</v>
      </c>
    </row>
    <row r="66" spans="1:16" s="3" customFormat="1" ht="15" customHeight="1" x14ac:dyDescent="0.25">
      <c r="A66" s="102"/>
      <c r="B66" s="105"/>
      <c r="C66" s="84" t="s">
        <v>56</v>
      </c>
      <c r="D66" s="35">
        <v>3707</v>
      </c>
      <c r="E66" s="55">
        <v>1</v>
      </c>
      <c r="F66" s="35">
        <v>191184.62395499999</v>
      </c>
      <c r="G66" s="68">
        <v>0.53007800000000005</v>
      </c>
      <c r="H66" s="43">
        <v>1253</v>
      </c>
      <c r="I66" s="44">
        <v>153875.76855499999</v>
      </c>
      <c r="J66" s="74">
        <v>0.109338</v>
      </c>
      <c r="K66" s="35">
        <v>2454</v>
      </c>
      <c r="L66" s="35">
        <v>210234.33700100001</v>
      </c>
      <c r="M66" s="68">
        <v>0.74490599999999996</v>
      </c>
      <c r="N66" s="43">
        <v>0</v>
      </c>
      <c r="O66" s="44">
        <v>0</v>
      </c>
      <c r="P66" s="74">
        <v>0</v>
      </c>
    </row>
    <row r="67" spans="1:16" s="3" customFormat="1" ht="15" customHeight="1" x14ac:dyDescent="0.25">
      <c r="A67" s="103"/>
      <c r="B67" s="106"/>
      <c r="C67" s="85" t="s">
        <v>9</v>
      </c>
      <c r="D67" s="46">
        <v>44465</v>
      </c>
      <c r="E67" s="54">
        <v>1</v>
      </c>
      <c r="F67" s="46">
        <v>146264.738289</v>
      </c>
      <c r="G67" s="67">
        <v>0.89971900000000005</v>
      </c>
      <c r="H67" s="87">
        <v>13090</v>
      </c>
      <c r="I67" s="46">
        <v>140976.68624899999</v>
      </c>
      <c r="J67" s="75">
        <v>0.48724200000000001</v>
      </c>
      <c r="K67" s="46">
        <v>31375</v>
      </c>
      <c r="L67" s="46">
        <v>148470.97258999999</v>
      </c>
      <c r="M67" s="67">
        <v>1.071809</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30" priority="30" operator="notEqual">
      <formula>H8+K8+N8</formula>
    </cfRule>
  </conditionalFormatting>
  <conditionalFormatting sqref="D20:D30">
    <cfRule type="cellIs" dxfId="429" priority="29" operator="notEqual">
      <formula>H20+K20+N20</formula>
    </cfRule>
  </conditionalFormatting>
  <conditionalFormatting sqref="D32:D42">
    <cfRule type="cellIs" dxfId="428" priority="28" operator="notEqual">
      <formula>H32+K32+N32</formula>
    </cfRule>
  </conditionalFormatting>
  <conditionalFormatting sqref="D44:D54">
    <cfRule type="cellIs" dxfId="427" priority="27" operator="notEqual">
      <formula>H44+K44+N44</formula>
    </cfRule>
  </conditionalFormatting>
  <conditionalFormatting sqref="D56:D66">
    <cfRule type="cellIs" dxfId="426" priority="26" operator="notEqual">
      <formula>H56+K56+N56</formula>
    </cfRule>
  </conditionalFormatting>
  <conditionalFormatting sqref="D19">
    <cfRule type="cellIs" dxfId="425" priority="25" operator="notEqual">
      <formula>SUM(D8:D18)</formula>
    </cfRule>
  </conditionalFormatting>
  <conditionalFormatting sqref="D31">
    <cfRule type="cellIs" dxfId="424" priority="24" operator="notEqual">
      <formula>H31+K31+N31</formula>
    </cfRule>
  </conditionalFormatting>
  <conditionalFormatting sqref="D31">
    <cfRule type="cellIs" dxfId="423" priority="23" operator="notEqual">
      <formula>SUM(D20:D30)</formula>
    </cfRule>
  </conditionalFormatting>
  <conditionalFormatting sqref="D43">
    <cfRule type="cellIs" dxfId="422" priority="22" operator="notEqual">
      <formula>H43+K43+N43</formula>
    </cfRule>
  </conditionalFormatting>
  <conditionalFormatting sqref="D43">
    <cfRule type="cellIs" dxfId="421" priority="21" operator="notEqual">
      <formula>SUM(D32:D42)</formula>
    </cfRule>
  </conditionalFormatting>
  <conditionalFormatting sqref="D55">
    <cfRule type="cellIs" dxfId="420" priority="20" operator="notEqual">
      <formula>H55+K55+N55</formula>
    </cfRule>
  </conditionalFormatting>
  <conditionalFormatting sqref="D55">
    <cfRule type="cellIs" dxfId="419" priority="19" operator="notEqual">
      <formula>SUM(D44:D54)</formula>
    </cfRule>
  </conditionalFormatting>
  <conditionalFormatting sqref="D67">
    <cfRule type="cellIs" dxfId="418" priority="18" operator="notEqual">
      <formula>H67+K67+N67</formula>
    </cfRule>
  </conditionalFormatting>
  <conditionalFormatting sqref="D67">
    <cfRule type="cellIs" dxfId="417" priority="17" operator="notEqual">
      <formula>SUM(D56:D66)</formula>
    </cfRule>
  </conditionalFormatting>
  <conditionalFormatting sqref="H19">
    <cfRule type="cellIs" dxfId="416" priority="16" operator="notEqual">
      <formula>SUM(H8:H18)</formula>
    </cfRule>
  </conditionalFormatting>
  <conditionalFormatting sqref="K19">
    <cfRule type="cellIs" dxfId="415" priority="15" operator="notEqual">
      <formula>SUM(K8:K18)</formula>
    </cfRule>
  </conditionalFormatting>
  <conditionalFormatting sqref="N19">
    <cfRule type="cellIs" dxfId="414" priority="14" operator="notEqual">
      <formula>SUM(N8:N18)</formula>
    </cfRule>
  </conditionalFormatting>
  <conditionalFormatting sqref="H31">
    <cfRule type="cellIs" dxfId="413" priority="13" operator="notEqual">
      <formula>SUM(H20:H30)</formula>
    </cfRule>
  </conditionalFormatting>
  <conditionalFormatting sqref="K31">
    <cfRule type="cellIs" dxfId="412" priority="12" operator="notEqual">
      <formula>SUM(K20:K30)</formula>
    </cfRule>
  </conditionalFormatting>
  <conditionalFormatting sqref="N31">
    <cfRule type="cellIs" dxfId="411" priority="11" operator="notEqual">
      <formula>SUM(N20:N30)</formula>
    </cfRule>
  </conditionalFormatting>
  <conditionalFormatting sqref="H43">
    <cfRule type="cellIs" dxfId="410" priority="10" operator="notEqual">
      <formula>SUM(H32:H42)</formula>
    </cfRule>
  </conditionalFormatting>
  <conditionalFormatting sqref="K43">
    <cfRule type="cellIs" dxfId="409" priority="9" operator="notEqual">
      <formula>SUM(K32:K42)</formula>
    </cfRule>
  </conditionalFormatting>
  <conditionalFormatting sqref="N43">
    <cfRule type="cellIs" dxfId="408" priority="8" operator="notEqual">
      <formula>SUM(N32:N42)</formula>
    </cfRule>
  </conditionalFormatting>
  <conditionalFormatting sqref="H55">
    <cfRule type="cellIs" dxfId="407" priority="7" operator="notEqual">
      <formula>SUM(H44:H54)</formula>
    </cfRule>
  </conditionalFormatting>
  <conditionalFormatting sqref="K55">
    <cfRule type="cellIs" dxfId="406" priority="6" operator="notEqual">
      <formula>SUM(K44:K54)</formula>
    </cfRule>
  </conditionalFormatting>
  <conditionalFormatting sqref="N55">
    <cfRule type="cellIs" dxfId="405" priority="5" operator="notEqual">
      <formula>SUM(N44:N54)</formula>
    </cfRule>
  </conditionalFormatting>
  <conditionalFormatting sqref="H67">
    <cfRule type="cellIs" dxfId="404" priority="4" operator="notEqual">
      <formula>SUM(H56:H66)</formula>
    </cfRule>
  </conditionalFormatting>
  <conditionalFormatting sqref="K67">
    <cfRule type="cellIs" dxfId="403" priority="3" operator="notEqual">
      <formula>SUM(K56:K66)</formula>
    </cfRule>
  </conditionalFormatting>
  <conditionalFormatting sqref="N67">
    <cfRule type="cellIs" dxfId="402" priority="2" operator="notEqual">
      <formula>SUM(N56:N66)</formula>
    </cfRule>
  </conditionalFormatting>
  <conditionalFormatting sqref="D32:D43">
    <cfRule type="cellIs" dxfId="4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703125" defaultRowHeight="15" customHeight="1" x14ac:dyDescent="0.25"/>
  <cols>
    <col min="1" max="1" width="5" style="3" customWidth="1"/>
    <col min="2" max="2" width="14.7109375" style="1" customWidth="1"/>
    <col min="3" max="3" width="15.7109375" style="80" customWidth="1"/>
    <col min="4" max="4" width="16.42578125" style="36" customWidth="1"/>
    <col min="5" max="5" width="12.28515625" style="49" customWidth="1"/>
    <col min="6" max="6" width="16.42578125" style="36" customWidth="1"/>
    <col min="7" max="7" width="16.42578125" style="62" customWidth="1"/>
    <col min="8" max="9" width="16.42578125" style="36" customWidth="1"/>
    <col min="10" max="10" width="16.42578125" style="62" customWidth="1"/>
    <col min="11" max="12" width="16.42578125" style="36" customWidth="1"/>
    <col min="13" max="13" width="16.42578125" style="62" customWidth="1"/>
    <col min="14" max="15" width="16.42578125" style="36" customWidth="1"/>
    <col min="16" max="16" width="16.42578125" style="62" customWidth="1"/>
    <col min="17" max="28" width="16.42578125" style="1" customWidth="1"/>
    <col min="29" max="16384" width="10.5703125" style="1"/>
  </cols>
  <sheetData>
    <row r="1" spans="1:16" ht="15" customHeight="1" x14ac:dyDescent="0.25">
      <c r="B1" s="42"/>
    </row>
    <row r="2" spans="1:16" ht="24.6" customHeight="1" x14ac:dyDescent="0.25">
      <c r="A2" s="107" t="s">
        <v>66</v>
      </c>
      <c r="B2" s="107"/>
      <c r="C2" s="107"/>
      <c r="D2" s="107"/>
      <c r="E2" s="107"/>
      <c r="F2" s="107"/>
      <c r="G2" s="107"/>
      <c r="H2" s="107"/>
      <c r="I2" s="107"/>
      <c r="J2" s="107"/>
      <c r="K2" s="107"/>
      <c r="L2" s="107"/>
      <c r="M2" s="107"/>
      <c r="N2" s="107"/>
      <c r="O2" s="107"/>
      <c r="P2" s="107"/>
    </row>
    <row r="3" spans="1:16" s="21" customFormat="1" ht="15" customHeight="1" x14ac:dyDescent="0.25">
      <c r="A3" s="108" t="str">
        <f>+Notas!C6</f>
        <v>SEPTIEMBRE 2020 Y SEPTIEMBRE 2021</v>
      </c>
      <c r="B3" s="108"/>
      <c r="C3" s="108"/>
      <c r="D3" s="108"/>
      <c r="E3" s="108"/>
      <c r="F3" s="108"/>
      <c r="G3" s="108"/>
      <c r="H3" s="108"/>
      <c r="I3" s="108"/>
      <c r="J3" s="108"/>
      <c r="K3" s="108"/>
      <c r="L3" s="108"/>
      <c r="M3" s="108"/>
      <c r="N3" s="108"/>
      <c r="O3" s="108"/>
      <c r="P3" s="108"/>
    </row>
    <row r="4" spans="1:16" ht="15" customHeight="1" x14ac:dyDescent="0.25">
      <c r="A4" s="34"/>
      <c r="B4" s="34"/>
      <c r="C4" s="40"/>
      <c r="D4" s="57"/>
      <c r="E4" s="50"/>
      <c r="F4" s="57"/>
      <c r="G4" s="63"/>
      <c r="H4" s="57"/>
      <c r="I4" s="57"/>
      <c r="J4" s="63"/>
      <c r="K4" s="57"/>
      <c r="L4" s="57"/>
      <c r="M4" s="63"/>
      <c r="N4" s="57"/>
      <c r="O4" s="57"/>
      <c r="P4" s="63"/>
    </row>
    <row r="5" spans="1:16" ht="15" customHeight="1" x14ac:dyDescent="0.25">
      <c r="A5" s="20"/>
      <c r="B5" s="20"/>
      <c r="C5" s="20"/>
      <c r="D5" s="58"/>
      <c r="E5" s="51"/>
      <c r="F5" s="58"/>
      <c r="G5" s="64"/>
      <c r="H5" s="58"/>
      <c r="I5" s="58"/>
      <c r="J5" s="64"/>
      <c r="K5" s="58"/>
      <c r="L5" s="58"/>
      <c r="M5" s="64"/>
      <c r="N5" s="58"/>
      <c r="O5" s="58"/>
      <c r="P5" s="64"/>
    </row>
    <row r="6" spans="1:16" ht="21.6" customHeight="1" x14ac:dyDescent="0.25">
      <c r="A6" s="109" t="s">
        <v>5</v>
      </c>
      <c r="B6" s="109" t="s">
        <v>35</v>
      </c>
      <c r="C6" s="111" t="s">
        <v>36</v>
      </c>
      <c r="D6" s="113" t="s">
        <v>37</v>
      </c>
      <c r="E6" s="113"/>
      <c r="F6" s="113"/>
      <c r="G6" s="113"/>
      <c r="H6" s="114" t="s">
        <v>42</v>
      </c>
      <c r="I6" s="113"/>
      <c r="J6" s="115"/>
      <c r="K6" s="113" t="s">
        <v>43</v>
      </c>
      <c r="L6" s="113"/>
      <c r="M6" s="113"/>
      <c r="N6" s="114" t="s">
        <v>44</v>
      </c>
      <c r="O6" s="113"/>
      <c r="P6" s="115"/>
    </row>
    <row r="7" spans="1:16" s="2" customFormat="1" ht="40.799999999999997" x14ac:dyDescent="0.25">
      <c r="A7" s="110"/>
      <c r="B7" s="110"/>
      <c r="C7" s="112"/>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5">
      <c r="A8" s="101">
        <v>1</v>
      </c>
      <c r="B8" s="104" t="s">
        <v>45</v>
      </c>
      <c r="C8" s="84" t="s">
        <v>46</v>
      </c>
      <c r="D8" s="44">
        <v>34</v>
      </c>
      <c r="E8" s="53">
        <v>0.17435899999999999</v>
      </c>
      <c r="F8" s="44">
        <v>62664.289934</v>
      </c>
      <c r="G8" s="66">
        <v>0.20588200000000001</v>
      </c>
      <c r="H8" s="43">
        <v>14</v>
      </c>
      <c r="I8" s="44">
        <v>61490.573656</v>
      </c>
      <c r="J8" s="74">
        <v>0.28571400000000002</v>
      </c>
      <c r="K8" s="44">
        <v>20</v>
      </c>
      <c r="L8" s="44">
        <v>63485.891327999998</v>
      </c>
      <c r="M8" s="66">
        <v>0.15</v>
      </c>
      <c r="N8" s="43">
        <v>0</v>
      </c>
      <c r="O8" s="44">
        <v>0</v>
      </c>
      <c r="P8" s="74">
        <v>0</v>
      </c>
    </row>
    <row r="9" spans="1:16" ht="15" customHeight="1" x14ac:dyDescent="0.25">
      <c r="A9" s="102"/>
      <c r="B9" s="105"/>
      <c r="C9" s="84" t="s">
        <v>47</v>
      </c>
      <c r="D9" s="44">
        <v>389</v>
      </c>
      <c r="E9" s="53">
        <v>0.228019</v>
      </c>
      <c r="F9" s="44">
        <v>71957.853543000005</v>
      </c>
      <c r="G9" s="66">
        <v>0.12596399999999999</v>
      </c>
      <c r="H9" s="43">
        <v>71</v>
      </c>
      <c r="I9" s="44">
        <v>105878.553403</v>
      </c>
      <c r="J9" s="74">
        <v>0.253521</v>
      </c>
      <c r="K9" s="44">
        <v>318</v>
      </c>
      <c r="L9" s="44">
        <v>64384.363952</v>
      </c>
      <c r="M9" s="66">
        <v>9.7484000000000001E-2</v>
      </c>
      <c r="N9" s="43">
        <v>0</v>
      </c>
      <c r="O9" s="44">
        <v>0</v>
      </c>
      <c r="P9" s="74">
        <v>0</v>
      </c>
    </row>
    <row r="10" spans="1:16" ht="15" customHeight="1" x14ac:dyDescent="0.25">
      <c r="A10" s="102"/>
      <c r="B10" s="105"/>
      <c r="C10" s="84" t="s">
        <v>48</v>
      </c>
      <c r="D10" s="44">
        <v>1386</v>
      </c>
      <c r="E10" s="53">
        <v>0.11518299999999999</v>
      </c>
      <c r="F10" s="44">
        <v>82758.905335000003</v>
      </c>
      <c r="G10" s="66">
        <v>0.16594500000000001</v>
      </c>
      <c r="H10" s="43">
        <v>392</v>
      </c>
      <c r="I10" s="44">
        <v>111730.13254799999</v>
      </c>
      <c r="J10" s="74">
        <v>0.29846899999999998</v>
      </c>
      <c r="K10" s="44">
        <v>994</v>
      </c>
      <c r="L10" s="44">
        <v>71333.632631</v>
      </c>
      <c r="M10" s="66">
        <v>0.11368200000000001</v>
      </c>
      <c r="N10" s="43">
        <v>0</v>
      </c>
      <c r="O10" s="44">
        <v>0</v>
      </c>
      <c r="P10" s="74">
        <v>0</v>
      </c>
    </row>
    <row r="11" spans="1:16" ht="15" customHeight="1" x14ac:dyDescent="0.25">
      <c r="A11" s="102"/>
      <c r="B11" s="105"/>
      <c r="C11" s="84" t="s">
        <v>49</v>
      </c>
      <c r="D11" s="44">
        <v>1733</v>
      </c>
      <c r="E11" s="53">
        <v>7.6721999999999999E-2</v>
      </c>
      <c r="F11" s="44">
        <v>100558.795272</v>
      </c>
      <c r="G11" s="66">
        <v>0.33121800000000001</v>
      </c>
      <c r="H11" s="43">
        <v>470</v>
      </c>
      <c r="I11" s="44">
        <v>135751.80182200001</v>
      </c>
      <c r="J11" s="74">
        <v>0.43191499999999999</v>
      </c>
      <c r="K11" s="44">
        <v>1263</v>
      </c>
      <c r="L11" s="44">
        <v>87462.427039000002</v>
      </c>
      <c r="M11" s="66">
        <v>0.29374499999999998</v>
      </c>
      <c r="N11" s="43">
        <v>0</v>
      </c>
      <c r="O11" s="44">
        <v>0</v>
      </c>
      <c r="P11" s="74">
        <v>0</v>
      </c>
    </row>
    <row r="12" spans="1:16" ht="15" customHeight="1" x14ac:dyDescent="0.25">
      <c r="A12" s="102"/>
      <c r="B12" s="105"/>
      <c r="C12" s="84" t="s">
        <v>50</v>
      </c>
      <c r="D12" s="44">
        <v>1363</v>
      </c>
      <c r="E12" s="53">
        <v>6.2984999999999999E-2</v>
      </c>
      <c r="F12" s="44">
        <v>119228.16284200001</v>
      </c>
      <c r="G12" s="66">
        <v>0.60821700000000001</v>
      </c>
      <c r="H12" s="43">
        <v>377</v>
      </c>
      <c r="I12" s="44">
        <v>156051.445266</v>
      </c>
      <c r="J12" s="74">
        <v>0.66313</v>
      </c>
      <c r="K12" s="44">
        <v>986</v>
      </c>
      <c r="L12" s="44">
        <v>105148.67250299999</v>
      </c>
      <c r="M12" s="66">
        <v>0.58722099999999999</v>
      </c>
      <c r="N12" s="43">
        <v>0</v>
      </c>
      <c r="O12" s="44">
        <v>0</v>
      </c>
      <c r="P12" s="74">
        <v>0</v>
      </c>
    </row>
    <row r="13" spans="1:16" ht="15" customHeight="1" x14ac:dyDescent="0.25">
      <c r="A13" s="102"/>
      <c r="B13" s="105"/>
      <c r="C13" s="84" t="s">
        <v>51</v>
      </c>
      <c r="D13" s="44">
        <v>1138</v>
      </c>
      <c r="E13" s="53">
        <v>5.9788000000000001E-2</v>
      </c>
      <c r="F13" s="44">
        <v>131070.05102100001</v>
      </c>
      <c r="G13" s="66">
        <v>0.77328600000000003</v>
      </c>
      <c r="H13" s="43">
        <v>312</v>
      </c>
      <c r="I13" s="44">
        <v>156554.32441500001</v>
      </c>
      <c r="J13" s="74">
        <v>0.75</v>
      </c>
      <c r="K13" s="44">
        <v>826</v>
      </c>
      <c r="L13" s="44">
        <v>121444.030078</v>
      </c>
      <c r="M13" s="66">
        <v>0.78208200000000005</v>
      </c>
      <c r="N13" s="43">
        <v>0</v>
      </c>
      <c r="O13" s="44">
        <v>0</v>
      </c>
      <c r="P13" s="74">
        <v>0</v>
      </c>
    </row>
    <row r="14" spans="1:16" s="3" customFormat="1" ht="15" customHeight="1" x14ac:dyDescent="0.25">
      <c r="A14" s="102"/>
      <c r="B14" s="105"/>
      <c r="C14" s="84" t="s">
        <v>52</v>
      </c>
      <c r="D14" s="35">
        <v>883</v>
      </c>
      <c r="E14" s="55">
        <v>5.2956999999999997E-2</v>
      </c>
      <c r="F14" s="35">
        <v>135871.582325</v>
      </c>
      <c r="G14" s="68">
        <v>0.85164200000000001</v>
      </c>
      <c r="H14" s="43">
        <v>246</v>
      </c>
      <c r="I14" s="44">
        <v>148449.367704</v>
      </c>
      <c r="J14" s="74">
        <v>0.78048799999999996</v>
      </c>
      <c r="K14" s="35">
        <v>637</v>
      </c>
      <c r="L14" s="35">
        <v>131014.22721899999</v>
      </c>
      <c r="M14" s="68">
        <v>0.87912100000000004</v>
      </c>
      <c r="N14" s="43">
        <v>0</v>
      </c>
      <c r="O14" s="44">
        <v>0</v>
      </c>
      <c r="P14" s="74">
        <v>0</v>
      </c>
    </row>
    <row r="15" spans="1:16" ht="15" customHeight="1" x14ac:dyDescent="0.25">
      <c r="A15" s="102"/>
      <c r="B15" s="105"/>
      <c r="C15" s="84" t="s">
        <v>53</v>
      </c>
      <c r="D15" s="44">
        <v>731</v>
      </c>
      <c r="E15" s="53">
        <v>5.2738E-2</v>
      </c>
      <c r="F15" s="44">
        <v>136499.863056</v>
      </c>
      <c r="G15" s="66">
        <v>0.81121799999999999</v>
      </c>
      <c r="H15" s="43">
        <v>212</v>
      </c>
      <c r="I15" s="44">
        <v>144782.47709100001</v>
      </c>
      <c r="J15" s="74">
        <v>0.51415100000000002</v>
      </c>
      <c r="K15" s="44">
        <v>519</v>
      </c>
      <c r="L15" s="44">
        <v>133116.598749</v>
      </c>
      <c r="M15" s="66">
        <v>0.93256300000000003</v>
      </c>
      <c r="N15" s="43">
        <v>0</v>
      </c>
      <c r="O15" s="44">
        <v>0</v>
      </c>
      <c r="P15" s="74">
        <v>0</v>
      </c>
    </row>
    <row r="16" spans="1:16" ht="15" customHeight="1" x14ac:dyDescent="0.25">
      <c r="A16" s="102"/>
      <c r="B16" s="105"/>
      <c r="C16" s="84" t="s">
        <v>54</v>
      </c>
      <c r="D16" s="44">
        <v>627</v>
      </c>
      <c r="E16" s="53">
        <v>5.1478000000000003E-2</v>
      </c>
      <c r="F16" s="44">
        <v>148727.07698499999</v>
      </c>
      <c r="G16" s="66">
        <v>0.805423</v>
      </c>
      <c r="H16" s="43">
        <v>181</v>
      </c>
      <c r="I16" s="44">
        <v>143400.63345299999</v>
      </c>
      <c r="J16" s="74">
        <v>0.48618800000000001</v>
      </c>
      <c r="K16" s="44">
        <v>446</v>
      </c>
      <c r="L16" s="44">
        <v>150888.70541299999</v>
      </c>
      <c r="M16" s="66">
        <v>0.93497799999999998</v>
      </c>
      <c r="N16" s="43">
        <v>0</v>
      </c>
      <c r="O16" s="44">
        <v>0</v>
      </c>
      <c r="P16" s="74">
        <v>0</v>
      </c>
    </row>
    <row r="17" spans="1:16" ht="15" customHeight="1" x14ac:dyDescent="0.25">
      <c r="A17" s="102"/>
      <c r="B17" s="105"/>
      <c r="C17" s="84" t="s">
        <v>55</v>
      </c>
      <c r="D17" s="44">
        <v>545</v>
      </c>
      <c r="E17" s="53">
        <v>5.5788999999999998E-2</v>
      </c>
      <c r="F17" s="44">
        <v>153105.53390899999</v>
      </c>
      <c r="G17" s="66">
        <v>0.71192699999999998</v>
      </c>
      <c r="H17" s="43">
        <v>187</v>
      </c>
      <c r="I17" s="44">
        <v>143643.105878</v>
      </c>
      <c r="J17" s="74">
        <v>0.19251299999999999</v>
      </c>
      <c r="K17" s="44">
        <v>358</v>
      </c>
      <c r="L17" s="44">
        <v>158048.19883000001</v>
      </c>
      <c r="M17" s="66">
        <v>0.98324</v>
      </c>
      <c r="N17" s="43">
        <v>0</v>
      </c>
      <c r="O17" s="44">
        <v>0</v>
      </c>
      <c r="P17" s="74">
        <v>0</v>
      </c>
    </row>
    <row r="18" spans="1:16" s="3" customFormat="1" ht="15" customHeight="1" x14ac:dyDescent="0.25">
      <c r="A18" s="102"/>
      <c r="B18" s="105"/>
      <c r="C18" s="84" t="s">
        <v>56</v>
      </c>
      <c r="D18" s="35">
        <v>884</v>
      </c>
      <c r="E18" s="55">
        <v>4.8417000000000002E-2</v>
      </c>
      <c r="F18" s="35">
        <v>184755.658605</v>
      </c>
      <c r="G18" s="68">
        <v>0.49886900000000001</v>
      </c>
      <c r="H18" s="43">
        <v>266</v>
      </c>
      <c r="I18" s="44">
        <v>150704.950618</v>
      </c>
      <c r="J18" s="74">
        <v>9.3984999999999999E-2</v>
      </c>
      <c r="K18" s="35">
        <v>618</v>
      </c>
      <c r="L18" s="35">
        <v>199411.78857999999</v>
      </c>
      <c r="M18" s="68">
        <v>0.67313900000000004</v>
      </c>
      <c r="N18" s="43">
        <v>0</v>
      </c>
      <c r="O18" s="44">
        <v>0</v>
      </c>
      <c r="P18" s="74">
        <v>0</v>
      </c>
    </row>
    <row r="19" spans="1:16" s="3" customFormat="1" ht="15" customHeight="1" x14ac:dyDescent="0.25">
      <c r="A19" s="103"/>
      <c r="B19" s="106"/>
      <c r="C19" s="85" t="s">
        <v>9</v>
      </c>
      <c r="D19" s="46">
        <v>9713</v>
      </c>
      <c r="E19" s="54">
        <v>6.5656000000000006E-2</v>
      </c>
      <c r="F19" s="46">
        <v>122571.248064</v>
      </c>
      <c r="G19" s="67">
        <v>0.54030699999999998</v>
      </c>
      <c r="H19" s="87">
        <v>2728</v>
      </c>
      <c r="I19" s="46">
        <v>140679.204596</v>
      </c>
      <c r="J19" s="75">
        <v>0.46774199999999999</v>
      </c>
      <c r="K19" s="46">
        <v>6985</v>
      </c>
      <c r="L19" s="46">
        <v>115499.164253</v>
      </c>
      <c r="M19" s="67">
        <v>0.56864700000000001</v>
      </c>
      <c r="N19" s="87">
        <v>0</v>
      </c>
      <c r="O19" s="46">
        <v>0</v>
      </c>
      <c r="P19" s="75">
        <v>0</v>
      </c>
    </row>
    <row r="20" spans="1:16" ht="15" customHeight="1" x14ac:dyDescent="0.25">
      <c r="A20" s="101">
        <v>2</v>
      </c>
      <c r="B20" s="104" t="s">
        <v>57</v>
      </c>
      <c r="C20" s="84" t="s">
        <v>46</v>
      </c>
      <c r="D20" s="44">
        <v>102</v>
      </c>
      <c r="E20" s="53">
        <v>0.52307700000000001</v>
      </c>
      <c r="F20" s="44">
        <v>69299.235293999998</v>
      </c>
      <c r="G20" s="66">
        <v>0.24509800000000001</v>
      </c>
      <c r="H20" s="43">
        <v>45</v>
      </c>
      <c r="I20" s="44">
        <v>74308.866666999995</v>
      </c>
      <c r="J20" s="74">
        <v>0.24444399999999999</v>
      </c>
      <c r="K20" s="44">
        <v>57</v>
      </c>
      <c r="L20" s="44">
        <v>65344.263158000002</v>
      </c>
      <c r="M20" s="66">
        <v>0.245614</v>
      </c>
      <c r="N20" s="43">
        <v>0</v>
      </c>
      <c r="O20" s="44">
        <v>0</v>
      </c>
      <c r="P20" s="74">
        <v>0</v>
      </c>
    </row>
    <row r="21" spans="1:16" ht="15" customHeight="1" x14ac:dyDescent="0.25">
      <c r="A21" s="102"/>
      <c r="B21" s="105"/>
      <c r="C21" s="84" t="s">
        <v>47</v>
      </c>
      <c r="D21" s="44">
        <v>788</v>
      </c>
      <c r="E21" s="53">
        <v>0.461899</v>
      </c>
      <c r="F21" s="44">
        <v>79106.812183000002</v>
      </c>
      <c r="G21" s="66">
        <v>9.5177999999999999E-2</v>
      </c>
      <c r="H21" s="43">
        <v>333</v>
      </c>
      <c r="I21" s="44">
        <v>82310.885886000004</v>
      </c>
      <c r="J21" s="74">
        <v>0.102102</v>
      </c>
      <c r="K21" s="44">
        <v>455</v>
      </c>
      <c r="L21" s="44">
        <v>76761.852746999997</v>
      </c>
      <c r="M21" s="66">
        <v>9.0109999999999996E-2</v>
      </c>
      <c r="N21" s="43">
        <v>0</v>
      </c>
      <c r="O21" s="44">
        <v>0</v>
      </c>
      <c r="P21" s="74">
        <v>0</v>
      </c>
    </row>
    <row r="22" spans="1:16" ht="15" customHeight="1" x14ac:dyDescent="0.25">
      <c r="A22" s="102"/>
      <c r="B22" s="105"/>
      <c r="C22" s="84" t="s">
        <v>48</v>
      </c>
      <c r="D22" s="44">
        <v>3011</v>
      </c>
      <c r="E22" s="53">
        <v>0.25022899999999998</v>
      </c>
      <c r="F22" s="44">
        <v>86447.868814000001</v>
      </c>
      <c r="G22" s="66">
        <v>0.100299</v>
      </c>
      <c r="H22" s="43">
        <v>1507</v>
      </c>
      <c r="I22" s="44">
        <v>87299.272727000003</v>
      </c>
      <c r="J22" s="74">
        <v>9.8872000000000002E-2</v>
      </c>
      <c r="K22" s="44">
        <v>1504</v>
      </c>
      <c r="L22" s="44">
        <v>85594.766621999996</v>
      </c>
      <c r="M22" s="66">
        <v>0.101729</v>
      </c>
      <c r="N22" s="43">
        <v>0</v>
      </c>
      <c r="O22" s="44">
        <v>0</v>
      </c>
      <c r="P22" s="74">
        <v>0</v>
      </c>
    </row>
    <row r="23" spans="1:16" ht="15" customHeight="1" x14ac:dyDescent="0.25">
      <c r="A23" s="102"/>
      <c r="B23" s="105"/>
      <c r="C23" s="84" t="s">
        <v>49</v>
      </c>
      <c r="D23" s="44">
        <v>2609</v>
      </c>
      <c r="E23" s="53">
        <v>0.115504</v>
      </c>
      <c r="F23" s="44">
        <v>97992.627827000004</v>
      </c>
      <c r="G23" s="66">
        <v>0.26830199999999998</v>
      </c>
      <c r="H23" s="43">
        <v>1293</v>
      </c>
      <c r="I23" s="44">
        <v>100305.317092</v>
      </c>
      <c r="J23" s="74">
        <v>0.27455499999999999</v>
      </c>
      <c r="K23" s="44">
        <v>1316</v>
      </c>
      <c r="L23" s="44">
        <v>95720.357902999996</v>
      </c>
      <c r="M23" s="66">
        <v>0.262158</v>
      </c>
      <c r="N23" s="43">
        <v>0</v>
      </c>
      <c r="O23" s="44">
        <v>0</v>
      </c>
      <c r="P23" s="74">
        <v>0</v>
      </c>
    </row>
    <row r="24" spans="1:16" ht="15" customHeight="1" x14ac:dyDescent="0.25">
      <c r="A24" s="102"/>
      <c r="B24" s="105"/>
      <c r="C24" s="84" t="s">
        <v>50</v>
      </c>
      <c r="D24" s="44">
        <v>1543</v>
      </c>
      <c r="E24" s="53">
        <v>7.1303000000000005E-2</v>
      </c>
      <c r="F24" s="44">
        <v>118362.28256599999</v>
      </c>
      <c r="G24" s="66">
        <v>0.49384299999999998</v>
      </c>
      <c r="H24" s="43">
        <v>742</v>
      </c>
      <c r="I24" s="44">
        <v>122437.432615</v>
      </c>
      <c r="J24" s="74">
        <v>0.53234499999999996</v>
      </c>
      <c r="K24" s="44">
        <v>801</v>
      </c>
      <c r="L24" s="44">
        <v>114587.299625</v>
      </c>
      <c r="M24" s="66">
        <v>0.458177</v>
      </c>
      <c r="N24" s="43">
        <v>0</v>
      </c>
      <c r="O24" s="44">
        <v>0</v>
      </c>
      <c r="P24" s="74">
        <v>0</v>
      </c>
    </row>
    <row r="25" spans="1:16" ht="15" customHeight="1" x14ac:dyDescent="0.25">
      <c r="A25" s="102"/>
      <c r="B25" s="105"/>
      <c r="C25" s="84" t="s">
        <v>51</v>
      </c>
      <c r="D25" s="44">
        <v>1041</v>
      </c>
      <c r="E25" s="53">
        <v>5.4691999999999998E-2</v>
      </c>
      <c r="F25" s="44">
        <v>125093.548511</v>
      </c>
      <c r="G25" s="66">
        <v>0.57925099999999996</v>
      </c>
      <c r="H25" s="43">
        <v>504</v>
      </c>
      <c r="I25" s="44">
        <v>125859.81944399999</v>
      </c>
      <c r="J25" s="74">
        <v>0.56944399999999995</v>
      </c>
      <c r="K25" s="44">
        <v>537</v>
      </c>
      <c r="L25" s="44">
        <v>124374.366853</v>
      </c>
      <c r="M25" s="66">
        <v>0.58845400000000003</v>
      </c>
      <c r="N25" s="43">
        <v>0</v>
      </c>
      <c r="O25" s="44">
        <v>0</v>
      </c>
      <c r="P25" s="74">
        <v>0</v>
      </c>
    </row>
    <row r="26" spans="1:16" s="3" customFormat="1" ht="15" customHeight="1" x14ac:dyDescent="0.25">
      <c r="A26" s="102"/>
      <c r="B26" s="105"/>
      <c r="C26" s="84" t="s">
        <v>52</v>
      </c>
      <c r="D26" s="35">
        <v>721</v>
      </c>
      <c r="E26" s="55">
        <v>4.3241000000000002E-2</v>
      </c>
      <c r="F26" s="35">
        <v>124181.823856</v>
      </c>
      <c r="G26" s="68">
        <v>0.54230199999999995</v>
      </c>
      <c r="H26" s="43">
        <v>278</v>
      </c>
      <c r="I26" s="44">
        <v>123932.02158299999</v>
      </c>
      <c r="J26" s="74">
        <v>0.53597099999999998</v>
      </c>
      <c r="K26" s="35">
        <v>443</v>
      </c>
      <c r="L26" s="35">
        <v>124338.58465</v>
      </c>
      <c r="M26" s="68">
        <v>0.54627499999999996</v>
      </c>
      <c r="N26" s="43">
        <v>0</v>
      </c>
      <c r="O26" s="44">
        <v>0</v>
      </c>
      <c r="P26" s="74">
        <v>0</v>
      </c>
    </row>
    <row r="27" spans="1:16" ht="15" customHeight="1" x14ac:dyDescent="0.25">
      <c r="A27" s="102"/>
      <c r="B27" s="105"/>
      <c r="C27" s="84" t="s">
        <v>53</v>
      </c>
      <c r="D27" s="44">
        <v>541</v>
      </c>
      <c r="E27" s="53">
        <v>3.9030000000000002E-2</v>
      </c>
      <c r="F27" s="44">
        <v>129370.375231</v>
      </c>
      <c r="G27" s="66">
        <v>0.58040700000000001</v>
      </c>
      <c r="H27" s="43">
        <v>221</v>
      </c>
      <c r="I27" s="44">
        <v>123112.108597</v>
      </c>
      <c r="J27" s="74">
        <v>0.41628999999999999</v>
      </c>
      <c r="K27" s="44">
        <v>320</v>
      </c>
      <c r="L27" s="44">
        <v>133692.49062500001</v>
      </c>
      <c r="M27" s="66">
        <v>0.69374999999999998</v>
      </c>
      <c r="N27" s="43">
        <v>0</v>
      </c>
      <c r="O27" s="44">
        <v>0</v>
      </c>
      <c r="P27" s="74">
        <v>0</v>
      </c>
    </row>
    <row r="28" spans="1:16" ht="15" customHeight="1" x14ac:dyDescent="0.25">
      <c r="A28" s="102"/>
      <c r="B28" s="105"/>
      <c r="C28" s="84" t="s">
        <v>54</v>
      </c>
      <c r="D28" s="44">
        <v>272</v>
      </c>
      <c r="E28" s="53">
        <v>2.2332000000000001E-2</v>
      </c>
      <c r="F28" s="44">
        <v>146988.06617599999</v>
      </c>
      <c r="G28" s="66">
        <v>0.43382399999999999</v>
      </c>
      <c r="H28" s="43">
        <v>138</v>
      </c>
      <c r="I28" s="44">
        <v>137057.55072500001</v>
      </c>
      <c r="J28" s="74">
        <v>0.26811600000000002</v>
      </c>
      <c r="K28" s="44">
        <v>134</v>
      </c>
      <c r="L28" s="44">
        <v>157215.014925</v>
      </c>
      <c r="M28" s="66">
        <v>0.60447799999999996</v>
      </c>
      <c r="N28" s="43">
        <v>0</v>
      </c>
      <c r="O28" s="44">
        <v>0</v>
      </c>
      <c r="P28" s="74">
        <v>0</v>
      </c>
    </row>
    <row r="29" spans="1:16" ht="15" customHeight="1" x14ac:dyDescent="0.25">
      <c r="A29" s="102"/>
      <c r="B29" s="105"/>
      <c r="C29" s="84" t="s">
        <v>55</v>
      </c>
      <c r="D29" s="44">
        <v>176</v>
      </c>
      <c r="E29" s="53">
        <v>1.8016000000000001E-2</v>
      </c>
      <c r="F29" s="44">
        <v>139564.63636400001</v>
      </c>
      <c r="G29" s="66">
        <v>0.30681799999999998</v>
      </c>
      <c r="H29" s="43">
        <v>95</v>
      </c>
      <c r="I29" s="44">
        <v>120261.484211</v>
      </c>
      <c r="J29" s="74">
        <v>0.115789</v>
      </c>
      <c r="K29" s="44">
        <v>81</v>
      </c>
      <c r="L29" s="44">
        <v>162204.135802</v>
      </c>
      <c r="M29" s="66">
        <v>0.530864</v>
      </c>
      <c r="N29" s="43">
        <v>0</v>
      </c>
      <c r="O29" s="44">
        <v>0</v>
      </c>
      <c r="P29" s="74">
        <v>0</v>
      </c>
    </row>
    <row r="30" spans="1:16" s="3" customFormat="1" ht="15" customHeight="1" x14ac:dyDescent="0.25">
      <c r="A30" s="102"/>
      <c r="B30" s="105"/>
      <c r="C30" s="84" t="s">
        <v>56</v>
      </c>
      <c r="D30" s="35">
        <v>203</v>
      </c>
      <c r="E30" s="55">
        <v>1.1117999999999999E-2</v>
      </c>
      <c r="F30" s="35">
        <v>142274.41379300001</v>
      </c>
      <c r="G30" s="68">
        <v>0.16256200000000001</v>
      </c>
      <c r="H30" s="43">
        <v>155</v>
      </c>
      <c r="I30" s="44">
        <v>123491.225806</v>
      </c>
      <c r="J30" s="74">
        <v>8.3871000000000001E-2</v>
      </c>
      <c r="K30" s="35">
        <v>48</v>
      </c>
      <c r="L30" s="35">
        <v>202928.45833299999</v>
      </c>
      <c r="M30" s="68">
        <v>0.41666700000000001</v>
      </c>
      <c r="N30" s="43">
        <v>0</v>
      </c>
      <c r="O30" s="44">
        <v>0</v>
      </c>
      <c r="P30" s="74">
        <v>0</v>
      </c>
    </row>
    <row r="31" spans="1:16" s="3" customFormat="1" ht="15" customHeight="1" x14ac:dyDescent="0.25">
      <c r="A31" s="103"/>
      <c r="B31" s="106"/>
      <c r="C31" s="85" t="s">
        <v>9</v>
      </c>
      <c r="D31" s="46">
        <v>11007</v>
      </c>
      <c r="E31" s="54">
        <v>7.4402999999999997E-2</v>
      </c>
      <c r="F31" s="46">
        <v>104585.053057</v>
      </c>
      <c r="G31" s="67">
        <v>0.30680499999999999</v>
      </c>
      <c r="H31" s="87">
        <v>5311</v>
      </c>
      <c r="I31" s="46">
        <v>104957.80982900001</v>
      </c>
      <c r="J31" s="75">
        <v>0.28864600000000001</v>
      </c>
      <c r="K31" s="46">
        <v>5696</v>
      </c>
      <c r="L31" s="46">
        <v>104237.49139700001</v>
      </c>
      <c r="M31" s="67">
        <v>0.32373600000000002</v>
      </c>
      <c r="N31" s="87">
        <v>0</v>
      </c>
      <c r="O31" s="46">
        <v>0</v>
      </c>
      <c r="P31" s="75">
        <v>0</v>
      </c>
    </row>
    <row r="32" spans="1:16" ht="15" customHeight="1" x14ac:dyDescent="0.25">
      <c r="A32" s="101">
        <v>3</v>
      </c>
      <c r="B32" s="104" t="s">
        <v>58</v>
      </c>
      <c r="C32" s="84" t="s">
        <v>46</v>
      </c>
      <c r="D32" s="44">
        <v>68</v>
      </c>
      <c r="E32" s="44">
        <v>0</v>
      </c>
      <c r="F32" s="44">
        <v>6634.9453599999997</v>
      </c>
      <c r="G32" s="66">
        <v>3.9216000000000001E-2</v>
      </c>
      <c r="H32" s="43">
        <v>31</v>
      </c>
      <c r="I32" s="44">
        <v>12818.293009999999</v>
      </c>
      <c r="J32" s="74">
        <v>-4.1270000000000001E-2</v>
      </c>
      <c r="K32" s="44">
        <v>37</v>
      </c>
      <c r="L32" s="44">
        <v>1858.37183</v>
      </c>
      <c r="M32" s="66">
        <v>9.5614000000000005E-2</v>
      </c>
      <c r="N32" s="43">
        <v>0</v>
      </c>
      <c r="O32" s="44">
        <v>0</v>
      </c>
      <c r="P32" s="74">
        <v>0</v>
      </c>
    </row>
    <row r="33" spans="1:16" ht="15" customHeight="1" x14ac:dyDescent="0.25">
      <c r="A33" s="102"/>
      <c r="B33" s="105"/>
      <c r="C33" s="84" t="s">
        <v>47</v>
      </c>
      <c r="D33" s="44">
        <v>399</v>
      </c>
      <c r="E33" s="44">
        <v>0</v>
      </c>
      <c r="F33" s="44">
        <v>7148.9586390000004</v>
      </c>
      <c r="G33" s="66">
        <v>-3.0786000000000001E-2</v>
      </c>
      <c r="H33" s="43">
        <v>262</v>
      </c>
      <c r="I33" s="44">
        <v>-23567.667517000002</v>
      </c>
      <c r="J33" s="74">
        <v>-0.151419</v>
      </c>
      <c r="K33" s="44">
        <v>137</v>
      </c>
      <c r="L33" s="44">
        <v>12377.488794999999</v>
      </c>
      <c r="M33" s="66">
        <v>-7.3740000000000003E-3</v>
      </c>
      <c r="N33" s="43">
        <v>0</v>
      </c>
      <c r="O33" s="44">
        <v>0</v>
      </c>
      <c r="P33" s="74">
        <v>0</v>
      </c>
    </row>
    <row r="34" spans="1:16" ht="15" customHeight="1" x14ac:dyDescent="0.25">
      <c r="A34" s="102"/>
      <c r="B34" s="105"/>
      <c r="C34" s="84" t="s">
        <v>48</v>
      </c>
      <c r="D34" s="44">
        <v>1625</v>
      </c>
      <c r="E34" s="44">
        <v>0</v>
      </c>
      <c r="F34" s="44">
        <v>3688.9634799999999</v>
      </c>
      <c r="G34" s="66">
        <v>-6.5645999999999996E-2</v>
      </c>
      <c r="H34" s="43">
        <v>1115</v>
      </c>
      <c r="I34" s="44">
        <v>-24430.859820999998</v>
      </c>
      <c r="J34" s="74">
        <v>-0.199597</v>
      </c>
      <c r="K34" s="44">
        <v>510</v>
      </c>
      <c r="L34" s="44">
        <v>14261.133991000001</v>
      </c>
      <c r="M34" s="66">
        <v>-1.1953E-2</v>
      </c>
      <c r="N34" s="43">
        <v>0</v>
      </c>
      <c r="O34" s="44">
        <v>0</v>
      </c>
      <c r="P34" s="74">
        <v>0</v>
      </c>
    </row>
    <row r="35" spans="1:16" ht="15" customHeight="1" x14ac:dyDescent="0.25">
      <c r="A35" s="102"/>
      <c r="B35" s="105"/>
      <c r="C35" s="84" t="s">
        <v>49</v>
      </c>
      <c r="D35" s="44">
        <v>876</v>
      </c>
      <c r="E35" s="44">
        <v>0</v>
      </c>
      <c r="F35" s="44">
        <v>-2566.1674459999999</v>
      </c>
      <c r="G35" s="66">
        <v>-6.2916E-2</v>
      </c>
      <c r="H35" s="43">
        <v>823</v>
      </c>
      <c r="I35" s="44">
        <v>-35446.484729999996</v>
      </c>
      <c r="J35" s="74">
        <v>-0.15736</v>
      </c>
      <c r="K35" s="44">
        <v>53</v>
      </c>
      <c r="L35" s="44">
        <v>8257.9308629999996</v>
      </c>
      <c r="M35" s="66">
        <v>-3.1586999999999997E-2</v>
      </c>
      <c r="N35" s="43">
        <v>0</v>
      </c>
      <c r="O35" s="44">
        <v>0</v>
      </c>
      <c r="P35" s="74">
        <v>0</v>
      </c>
    </row>
    <row r="36" spans="1:16" ht="15" customHeight="1" x14ac:dyDescent="0.25">
      <c r="A36" s="102"/>
      <c r="B36" s="105"/>
      <c r="C36" s="84" t="s">
        <v>50</v>
      </c>
      <c r="D36" s="44">
        <v>180</v>
      </c>
      <c r="E36" s="44">
        <v>0</v>
      </c>
      <c r="F36" s="44">
        <v>-865.88027599999998</v>
      </c>
      <c r="G36" s="66">
        <v>-0.114374</v>
      </c>
      <c r="H36" s="43">
        <v>365</v>
      </c>
      <c r="I36" s="44">
        <v>-33614.012651999998</v>
      </c>
      <c r="J36" s="74">
        <v>-0.13078500000000001</v>
      </c>
      <c r="K36" s="44">
        <v>-185</v>
      </c>
      <c r="L36" s="44">
        <v>9438.6271219999999</v>
      </c>
      <c r="M36" s="66">
        <v>-0.12904399999999999</v>
      </c>
      <c r="N36" s="43">
        <v>0</v>
      </c>
      <c r="O36" s="44">
        <v>0</v>
      </c>
      <c r="P36" s="74">
        <v>0</v>
      </c>
    </row>
    <row r="37" spans="1:16" ht="15" customHeight="1" x14ac:dyDescent="0.25">
      <c r="A37" s="102"/>
      <c r="B37" s="105"/>
      <c r="C37" s="84" t="s">
        <v>51</v>
      </c>
      <c r="D37" s="44">
        <v>-97</v>
      </c>
      <c r="E37" s="44">
        <v>0</v>
      </c>
      <c r="F37" s="44">
        <v>-5976.5025100000003</v>
      </c>
      <c r="G37" s="66">
        <v>-0.19403599999999999</v>
      </c>
      <c r="H37" s="43">
        <v>192</v>
      </c>
      <c r="I37" s="44">
        <v>-30694.504970000002</v>
      </c>
      <c r="J37" s="74">
        <v>-0.18055599999999999</v>
      </c>
      <c r="K37" s="44">
        <v>-289</v>
      </c>
      <c r="L37" s="44">
        <v>2930.3367750000002</v>
      </c>
      <c r="M37" s="66">
        <v>-0.19362799999999999</v>
      </c>
      <c r="N37" s="43">
        <v>0</v>
      </c>
      <c r="O37" s="44">
        <v>0</v>
      </c>
      <c r="P37" s="74">
        <v>0</v>
      </c>
    </row>
    <row r="38" spans="1:16" s="3" customFormat="1" ht="15" customHeight="1" x14ac:dyDescent="0.25">
      <c r="A38" s="102"/>
      <c r="B38" s="105"/>
      <c r="C38" s="84" t="s">
        <v>52</v>
      </c>
      <c r="D38" s="35">
        <v>-162</v>
      </c>
      <c r="E38" s="35">
        <v>0</v>
      </c>
      <c r="F38" s="35">
        <v>-11689.758470000001</v>
      </c>
      <c r="G38" s="68">
        <v>-0.30934</v>
      </c>
      <c r="H38" s="43">
        <v>32</v>
      </c>
      <c r="I38" s="44">
        <v>-24517.346120999999</v>
      </c>
      <c r="J38" s="74">
        <v>-0.24451700000000001</v>
      </c>
      <c r="K38" s="35">
        <v>-194</v>
      </c>
      <c r="L38" s="35">
        <v>-6675.6425680000002</v>
      </c>
      <c r="M38" s="68">
        <v>-0.332845</v>
      </c>
      <c r="N38" s="43">
        <v>0</v>
      </c>
      <c r="O38" s="44">
        <v>0</v>
      </c>
      <c r="P38" s="74">
        <v>0</v>
      </c>
    </row>
    <row r="39" spans="1:16" ht="15" customHeight="1" x14ac:dyDescent="0.25">
      <c r="A39" s="102"/>
      <c r="B39" s="105"/>
      <c r="C39" s="84" t="s">
        <v>53</v>
      </c>
      <c r="D39" s="44">
        <v>-190</v>
      </c>
      <c r="E39" s="44">
        <v>0</v>
      </c>
      <c r="F39" s="44">
        <v>-7129.4878250000002</v>
      </c>
      <c r="G39" s="66">
        <v>-0.23081099999999999</v>
      </c>
      <c r="H39" s="43">
        <v>9</v>
      </c>
      <c r="I39" s="44">
        <v>-21670.368493000002</v>
      </c>
      <c r="J39" s="74">
        <v>-9.7861000000000004E-2</v>
      </c>
      <c r="K39" s="44">
        <v>-199</v>
      </c>
      <c r="L39" s="44">
        <v>575.89187600000002</v>
      </c>
      <c r="M39" s="66">
        <v>-0.238813</v>
      </c>
      <c r="N39" s="43">
        <v>0</v>
      </c>
      <c r="O39" s="44">
        <v>0</v>
      </c>
      <c r="P39" s="74">
        <v>0</v>
      </c>
    </row>
    <row r="40" spans="1:16" ht="15" customHeight="1" x14ac:dyDescent="0.25">
      <c r="A40" s="102"/>
      <c r="B40" s="105"/>
      <c r="C40" s="84" t="s">
        <v>54</v>
      </c>
      <c r="D40" s="44">
        <v>-355</v>
      </c>
      <c r="E40" s="44">
        <v>0</v>
      </c>
      <c r="F40" s="44">
        <v>-1739.010808</v>
      </c>
      <c r="G40" s="66">
        <v>-0.37159900000000001</v>
      </c>
      <c r="H40" s="43">
        <v>-43</v>
      </c>
      <c r="I40" s="44">
        <v>-6343.0827280000003</v>
      </c>
      <c r="J40" s="74">
        <v>-0.21807199999999999</v>
      </c>
      <c r="K40" s="44">
        <v>-312</v>
      </c>
      <c r="L40" s="44">
        <v>6326.3095119999998</v>
      </c>
      <c r="M40" s="66">
        <v>-0.33050000000000002</v>
      </c>
      <c r="N40" s="43">
        <v>0</v>
      </c>
      <c r="O40" s="44">
        <v>0</v>
      </c>
      <c r="P40" s="74">
        <v>0</v>
      </c>
    </row>
    <row r="41" spans="1:16" ht="15" customHeight="1" x14ac:dyDescent="0.25">
      <c r="A41" s="102"/>
      <c r="B41" s="105"/>
      <c r="C41" s="84" t="s">
        <v>55</v>
      </c>
      <c r="D41" s="44">
        <v>-369</v>
      </c>
      <c r="E41" s="44">
        <v>0</v>
      </c>
      <c r="F41" s="44">
        <v>-13540.897545</v>
      </c>
      <c r="G41" s="66">
        <v>-0.40510800000000002</v>
      </c>
      <c r="H41" s="43">
        <v>-92</v>
      </c>
      <c r="I41" s="44">
        <v>-23381.621666999999</v>
      </c>
      <c r="J41" s="74">
        <v>-7.6724000000000001E-2</v>
      </c>
      <c r="K41" s="44">
        <v>-277</v>
      </c>
      <c r="L41" s="44">
        <v>4155.9369729999999</v>
      </c>
      <c r="M41" s="66">
        <v>-0.452376</v>
      </c>
      <c r="N41" s="43">
        <v>0</v>
      </c>
      <c r="O41" s="44">
        <v>0</v>
      </c>
      <c r="P41" s="74">
        <v>0</v>
      </c>
    </row>
    <row r="42" spans="1:16" s="3" customFormat="1" ht="15" customHeight="1" x14ac:dyDescent="0.25">
      <c r="A42" s="102"/>
      <c r="B42" s="105"/>
      <c r="C42" s="84" t="s">
        <v>56</v>
      </c>
      <c r="D42" s="35">
        <v>-681</v>
      </c>
      <c r="E42" s="35">
        <v>0</v>
      </c>
      <c r="F42" s="35">
        <v>-42481.244811999997</v>
      </c>
      <c r="G42" s="68">
        <v>-0.33630700000000002</v>
      </c>
      <c r="H42" s="43">
        <v>-111</v>
      </c>
      <c r="I42" s="44">
        <v>-27213.724811</v>
      </c>
      <c r="J42" s="74">
        <v>-1.0114E-2</v>
      </c>
      <c r="K42" s="35">
        <v>-570</v>
      </c>
      <c r="L42" s="35">
        <v>3516.6697530000001</v>
      </c>
      <c r="M42" s="68">
        <v>-0.25647199999999998</v>
      </c>
      <c r="N42" s="43">
        <v>0</v>
      </c>
      <c r="O42" s="44">
        <v>0</v>
      </c>
      <c r="P42" s="74">
        <v>0</v>
      </c>
    </row>
    <row r="43" spans="1:16" s="3" customFormat="1" ht="15" customHeight="1" x14ac:dyDescent="0.25">
      <c r="A43" s="103"/>
      <c r="B43" s="106"/>
      <c r="C43" s="85" t="s">
        <v>9</v>
      </c>
      <c r="D43" s="46">
        <v>1294</v>
      </c>
      <c r="E43" s="46">
        <v>0</v>
      </c>
      <c r="F43" s="46">
        <v>-17986.195006999998</v>
      </c>
      <c r="G43" s="67">
        <v>-0.23350199999999999</v>
      </c>
      <c r="H43" s="87">
        <v>2583</v>
      </c>
      <c r="I43" s="46">
        <v>-35721.394766999998</v>
      </c>
      <c r="J43" s="75">
        <v>-0.17909600000000001</v>
      </c>
      <c r="K43" s="46">
        <v>-1289</v>
      </c>
      <c r="L43" s="46">
        <v>-11261.672855999999</v>
      </c>
      <c r="M43" s="67">
        <v>-0.24491099999999999</v>
      </c>
      <c r="N43" s="87">
        <v>0</v>
      </c>
      <c r="O43" s="46">
        <v>0</v>
      </c>
      <c r="P43" s="75">
        <v>0</v>
      </c>
    </row>
    <row r="44" spans="1:16" ht="15" customHeight="1" x14ac:dyDescent="0.25">
      <c r="A44" s="101">
        <v>4</v>
      </c>
      <c r="B44" s="104" t="s">
        <v>59</v>
      </c>
      <c r="C44" s="84" t="s">
        <v>46</v>
      </c>
      <c r="D44" s="44">
        <v>1</v>
      </c>
      <c r="E44" s="53">
        <v>5.1279999999999997E-3</v>
      </c>
      <c r="F44" s="44">
        <v>112406</v>
      </c>
      <c r="G44" s="66">
        <v>0</v>
      </c>
      <c r="H44" s="43">
        <v>0</v>
      </c>
      <c r="I44" s="44">
        <v>0</v>
      </c>
      <c r="J44" s="74">
        <v>0</v>
      </c>
      <c r="K44" s="44">
        <v>1</v>
      </c>
      <c r="L44" s="44">
        <v>112406</v>
      </c>
      <c r="M44" s="66">
        <v>0</v>
      </c>
      <c r="N44" s="43">
        <v>0</v>
      </c>
      <c r="O44" s="44">
        <v>0</v>
      </c>
      <c r="P44" s="74">
        <v>0</v>
      </c>
    </row>
    <row r="45" spans="1:16" ht="15" customHeight="1" x14ac:dyDescent="0.25">
      <c r="A45" s="102"/>
      <c r="B45" s="105"/>
      <c r="C45" s="84" t="s">
        <v>47</v>
      </c>
      <c r="D45" s="44">
        <v>66</v>
      </c>
      <c r="E45" s="53">
        <v>3.8686999999999999E-2</v>
      </c>
      <c r="F45" s="44">
        <v>91140.060605999999</v>
      </c>
      <c r="G45" s="66">
        <v>0.212121</v>
      </c>
      <c r="H45" s="43">
        <v>14</v>
      </c>
      <c r="I45" s="44">
        <v>111450.285714</v>
      </c>
      <c r="J45" s="74">
        <v>0.214286</v>
      </c>
      <c r="K45" s="44">
        <v>52</v>
      </c>
      <c r="L45" s="44">
        <v>85671.923076999999</v>
      </c>
      <c r="M45" s="66">
        <v>0.211538</v>
      </c>
      <c r="N45" s="43">
        <v>0</v>
      </c>
      <c r="O45" s="44">
        <v>0</v>
      </c>
      <c r="P45" s="74">
        <v>0</v>
      </c>
    </row>
    <row r="46" spans="1:16" ht="15" customHeight="1" x14ac:dyDescent="0.25">
      <c r="A46" s="102"/>
      <c r="B46" s="105"/>
      <c r="C46" s="84" t="s">
        <v>48</v>
      </c>
      <c r="D46" s="44">
        <v>750</v>
      </c>
      <c r="E46" s="53">
        <v>6.2329000000000002E-2</v>
      </c>
      <c r="F46" s="44">
        <v>103861.00666699999</v>
      </c>
      <c r="G46" s="66">
        <v>0.32800000000000001</v>
      </c>
      <c r="H46" s="43">
        <v>338</v>
      </c>
      <c r="I46" s="44">
        <v>103258.538462</v>
      </c>
      <c r="J46" s="74">
        <v>0.245562</v>
      </c>
      <c r="K46" s="44">
        <v>412</v>
      </c>
      <c r="L46" s="44">
        <v>104355.264563</v>
      </c>
      <c r="M46" s="66">
        <v>0.39563100000000001</v>
      </c>
      <c r="N46" s="43">
        <v>0</v>
      </c>
      <c r="O46" s="44">
        <v>0</v>
      </c>
      <c r="P46" s="74">
        <v>0</v>
      </c>
    </row>
    <row r="47" spans="1:16" ht="15" customHeight="1" x14ac:dyDescent="0.25">
      <c r="A47" s="102"/>
      <c r="B47" s="105"/>
      <c r="C47" s="84" t="s">
        <v>49</v>
      </c>
      <c r="D47" s="44">
        <v>1855</v>
      </c>
      <c r="E47" s="53">
        <v>8.2123000000000002E-2</v>
      </c>
      <c r="F47" s="44">
        <v>117739.56064700001</v>
      </c>
      <c r="G47" s="66">
        <v>0.50997300000000001</v>
      </c>
      <c r="H47" s="43">
        <v>903</v>
      </c>
      <c r="I47" s="44">
        <v>118987.562569</v>
      </c>
      <c r="J47" s="74">
        <v>0.39756399999999997</v>
      </c>
      <c r="K47" s="44">
        <v>952</v>
      </c>
      <c r="L47" s="44">
        <v>116555.79411800001</v>
      </c>
      <c r="M47" s="66">
        <v>0.61659699999999995</v>
      </c>
      <c r="N47" s="43">
        <v>0</v>
      </c>
      <c r="O47" s="44">
        <v>0</v>
      </c>
      <c r="P47" s="74">
        <v>0</v>
      </c>
    </row>
    <row r="48" spans="1:16" ht="15" customHeight="1" x14ac:dyDescent="0.25">
      <c r="A48" s="102"/>
      <c r="B48" s="105"/>
      <c r="C48" s="84" t="s">
        <v>50</v>
      </c>
      <c r="D48" s="44">
        <v>1674</v>
      </c>
      <c r="E48" s="53">
        <v>7.7356999999999995E-2</v>
      </c>
      <c r="F48" s="44">
        <v>148828.639188</v>
      </c>
      <c r="G48" s="66">
        <v>0.874552</v>
      </c>
      <c r="H48" s="43">
        <v>788</v>
      </c>
      <c r="I48" s="44">
        <v>147274.91751299999</v>
      </c>
      <c r="J48" s="74">
        <v>0.71573600000000004</v>
      </c>
      <c r="K48" s="44">
        <v>886</v>
      </c>
      <c r="L48" s="44">
        <v>150210.50451500001</v>
      </c>
      <c r="M48" s="66">
        <v>1.015801</v>
      </c>
      <c r="N48" s="43">
        <v>0</v>
      </c>
      <c r="O48" s="44">
        <v>0</v>
      </c>
      <c r="P48" s="74">
        <v>0</v>
      </c>
    </row>
    <row r="49" spans="1:16" ht="15" customHeight="1" x14ac:dyDescent="0.25">
      <c r="A49" s="102"/>
      <c r="B49" s="105"/>
      <c r="C49" s="84" t="s">
        <v>51</v>
      </c>
      <c r="D49" s="44">
        <v>1319</v>
      </c>
      <c r="E49" s="53">
        <v>6.9296999999999997E-2</v>
      </c>
      <c r="F49" s="44">
        <v>158314.10993199999</v>
      </c>
      <c r="G49" s="66">
        <v>1.1304019999999999</v>
      </c>
      <c r="H49" s="43">
        <v>537</v>
      </c>
      <c r="I49" s="44">
        <v>155736.07634999999</v>
      </c>
      <c r="J49" s="74">
        <v>0.91061499999999995</v>
      </c>
      <c r="K49" s="44">
        <v>782</v>
      </c>
      <c r="L49" s="44">
        <v>160084.44756999999</v>
      </c>
      <c r="M49" s="66">
        <v>1.2813300000000001</v>
      </c>
      <c r="N49" s="43">
        <v>0</v>
      </c>
      <c r="O49" s="44">
        <v>0</v>
      </c>
      <c r="P49" s="74">
        <v>0</v>
      </c>
    </row>
    <row r="50" spans="1:16" s="3" customFormat="1" ht="15" customHeight="1" x14ac:dyDescent="0.25">
      <c r="A50" s="102"/>
      <c r="B50" s="105"/>
      <c r="C50" s="84" t="s">
        <v>52</v>
      </c>
      <c r="D50" s="35">
        <v>896</v>
      </c>
      <c r="E50" s="55">
        <v>5.3735999999999999E-2</v>
      </c>
      <c r="F50" s="35">
        <v>158552.28125</v>
      </c>
      <c r="G50" s="68">
        <v>1.100446</v>
      </c>
      <c r="H50" s="43">
        <v>338</v>
      </c>
      <c r="I50" s="44">
        <v>152065.07988199999</v>
      </c>
      <c r="J50" s="74">
        <v>0.82840199999999997</v>
      </c>
      <c r="K50" s="35">
        <v>558</v>
      </c>
      <c r="L50" s="35">
        <v>162481.80465899999</v>
      </c>
      <c r="M50" s="68">
        <v>1.2652330000000001</v>
      </c>
      <c r="N50" s="43">
        <v>0</v>
      </c>
      <c r="O50" s="44">
        <v>0</v>
      </c>
      <c r="P50" s="74">
        <v>0</v>
      </c>
    </row>
    <row r="51" spans="1:16" ht="15" customHeight="1" x14ac:dyDescent="0.25">
      <c r="A51" s="102"/>
      <c r="B51" s="105"/>
      <c r="C51" s="84" t="s">
        <v>53</v>
      </c>
      <c r="D51" s="44">
        <v>605</v>
      </c>
      <c r="E51" s="53">
        <v>4.3647999999999999E-2</v>
      </c>
      <c r="F51" s="44">
        <v>159239.82644599999</v>
      </c>
      <c r="G51" s="66">
        <v>1.0016529999999999</v>
      </c>
      <c r="H51" s="43">
        <v>224</v>
      </c>
      <c r="I51" s="44">
        <v>144376.200893</v>
      </c>
      <c r="J51" s="74">
        <v>0.59821400000000002</v>
      </c>
      <c r="K51" s="44">
        <v>381</v>
      </c>
      <c r="L51" s="44">
        <v>167978.54593200001</v>
      </c>
      <c r="M51" s="66">
        <v>1.238845</v>
      </c>
      <c r="N51" s="43">
        <v>0</v>
      </c>
      <c r="O51" s="44">
        <v>0</v>
      </c>
      <c r="P51" s="74">
        <v>0</v>
      </c>
    </row>
    <row r="52" spans="1:16" ht="15" customHeight="1" x14ac:dyDescent="0.25">
      <c r="A52" s="102"/>
      <c r="B52" s="105"/>
      <c r="C52" s="84" t="s">
        <v>54</v>
      </c>
      <c r="D52" s="44">
        <v>358</v>
      </c>
      <c r="E52" s="53">
        <v>2.9392000000000001E-2</v>
      </c>
      <c r="F52" s="44">
        <v>161861.03631299999</v>
      </c>
      <c r="G52" s="66">
        <v>0.75419000000000003</v>
      </c>
      <c r="H52" s="43">
        <v>152</v>
      </c>
      <c r="I52" s="44">
        <v>149541.855263</v>
      </c>
      <c r="J52" s="74">
        <v>0.493421</v>
      </c>
      <c r="K52" s="44">
        <v>206</v>
      </c>
      <c r="L52" s="44">
        <v>170950.917476</v>
      </c>
      <c r="M52" s="66">
        <v>0.94660200000000005</v>
      </c>
      <c r="N52" s="43">
        <v>0</v>
      </c>
      <c r="O52" s="44">
        <v>0</v>
      </c>
      <c r="P52" s="74">
        <v>0</v>
      </c>
    </row>
    <row r="53" spans="1:16" ht="15" customHeight="1" x14ac:dyDescent="0.25">
      <c r="A53" s="102"/>
      <c r="B53" s="105"/>
      <c r="C53" s="84" t="s">
        <v>55</v>
      </c>
      <c r="D53" s="44">
        <v>147</v>
      </c>
      <c r="E53" s="53">
        <v>1.5048000000000001E-2</v>
      </c>
      <c r="F53" s="44">
        <v>164910.11564599999</v>
      </c>
      <c r="G53" s="66">
        <v>0.68027199999999999</v>
      </c>
      <c r="H53" s="43">
        <v>58</v>
      </c>
      <c r="I53" s="44">
        <v>146486.793103</v>
      </c>
      <c r="J53" s="74">
        <v>0.224138</v>
      </c>
      <c r="K53" s="44">
        <v>89</v>
      </c>
      <c r="L53" s="44">
        <v>176916.325843</v>
      </c>
      <c r="M53" s="66">
        <v>0.97752799999999995</v>
      </c>
      <c r="N53" s="43">
        <v>0</v>
      </c>
      <c r="O53" s="44">
        <v>0</v>
      </c>
      <c r="P53" s="74">
        <v>0</v>
      </c>
    </row>
    <row r="54" spans="1:16" s="3" customFormat="1" ht="15" customHeight="1" x14ac:dyDescent="0.25">
      <c r="A54" s="102"/>
      <c r="B54" s="105"/>
      <c r="C54" s="84" t="s">
        <v>56</v>
      </c>
      <c r="D54" s="35">
        <v>85</v>
      </c>
      <c r="E54" s="55">
        <v>4.6550000000000003E-3</v>
      </c>
      <c r="F54" s="35">
        <v>192001.84705899999</v>
      </c>
      <c r="G54" s="68">
        <v>0.43529400000000001</v>
      </c>
      <c r="H54" s="43">
        <v>31</v>
      </c>
      <c r="I54" s="44">
        <v>161065.225806</v>
      </c>
      <c r="J54" s="74">
        <v>9.6773999999999999E-2</v>
      </c>
      <c r="K54" s="35">
        <v>54</v>
      </c>
      <c r="L54" s="35">
        <v>209761.75925900001</v>
      </c>
      <c r="M54" s="68">
        <v>0.62963000000000002</v>
      </c>
      <c r="N54" s="43">
        <v>0</v>
      </c>
      <c r="O54" s="44">
        <v>0</v>
      </c>
      <c r="P54" s="74">
        <v>0</v>
      </c>
    </row>
    <row r="55" spans="1:16" s="3" customFormat="1" ht="15" customHeight="1" x14ac:dyDescent="0.25">
      <c r="A55" s="103"/>
      <c r="B55" s="106"/>
      <c r="C55" s="85" t="s">
        <v>9</v>
      </c>
      <c r="D55" s="46">
        <v>7756</v>
      </c>
      <c r="E55" s="54">
        <v>5.2427000000000001E-2</v>
      </c>
      <c r="F55" s="46">
        <v>141477.16310000001</v>
      </c>
      <c r="G55" s="67">
        <v>0.79422400000000004</v>
      </c>
      <c r="H55" s="87">
        <v>3383</v>
      </c>
      <c r="I55" s="46">
        <v>137022.835058</v>
      </c>
      <c r="J55" s="75">
        <v>0.59207799999999999</v>
      </c>
      <c r="K55" s="46">
        <v>4373</v>
      </c>
      <c r="L55" s="46">
        <v>144923.07935099999</v>
      </c>
      <c r="M55" s="67">
        <v>0.95060599999999995</v>
      </c>
      <c r="N55" s="87">
        <v>0</v>
      </c>
      <c r="O55" s="46">
        <v>0</v>
      </c>
      <c r="P55" s="75">
        <v>0</v>
      </c>
    </row>
    <row r="56" spans="1:16" ht="15" customHeight="1" x14ac:dyDescent="0.25">
      <c r="A56" s="101">
        <v>5</v>
      </c>
      <c r="B56" s="104" t="s">
        <v>60</v>
      </c>
      <c r="C56" s="84" t="s">
        <v>46</v>
      </c>
      <c r="D56" s="44">
        <v>195</v>
      </c>
      <c r="E56" s="53">
        <v>1</v>
      </c>
      <c r="F56" s="44">
        <v>54363.097435999996</v>
      </c>
      <c r="G56" s="66">
        <v>0.14359</v>
      </c>
      <c r="H56" s="43">
        <v>87</v>
      </c>
      <c r="I56" s="44">
        <v>60847.367815999998</v>
      </c>
      <c r="J56" s="74">
        <v>0.137931</v>
      </c>
      <c r="K56" s="44">
        <v>108</v>
      </c>
      <c r="L56" s="44">
        <v>49139.657406999999</v>
      </c>
      <c r="M56" s="66">
        <v>0.148148</v>
      </c>
      <c r="N56" s="43">
        <v>0</v>
      </c>
      <c r="O56" s="44">
        <v>0</v>
      </c>
      <c r="P56" s="74">
        <v>0</v>
      </c>
    </row>
    <row r="57" spans="1:16" ht="15" customHeight="1" x14ac:dyDescent="0.25">
      <c r="A57" s="102"/>
      <c r="B57" s="105"/>
      <c r="C57" s="84" t="s">
        <v>47</v>
      </c>
      <c r="D57" s="44">
        <v>1706</v>
      </c>
      <c r="E57" s="53">
        <v>1</v>
      </c>
      <c r="F57" s="44">
        <v>75073.528722000003</v>
      </c>
      <c r="G57" s="66">
        <v>9.7890000000000005E-2</v>
      </c>
      <c r="H57" s="43">
        <v>538</v>
      </c>
      <c r="I57" s="44">
        <v>85653.765799000001</v>
      </c>
      <c r="J57" s="74">
        <v>0.12453500000000001</v>
      </c>
      <c r="K57" s="44">
        <v>1168</v>
      </c>
      <c r="L57" s="44">
        <v>70200.097603000002</v>
      </c>
      <c r="M57" s="66">
        <v>8.5615999999999998E-2</v>
      </c>
      <c r="N57" s="43">
        <v>0</v>
      </c>
      <c r="O57" s="44">
        <v>0</v>
      </c>
      <c r="P57" s="74">
        <v>0</v>
      </c>
    </row>
    <row r="58" spans="1:16" ht="15" customHeight="1" x14ac:dyDescent="0.25">
      <c r="A58" s="102"/>
      <c r="B58" s="105"/>
      <c r="C58" s="84" t="s">
        <v>48</v>
      </c>
      <c r="D58" s="44">
        <v>12033</v>
      </c>
      <c r="E58" s="53">
        <v>1</v>
      </c>
      <c r="F58" s="44">
        <v>85924.400647999995</v>
      </c>
      <c r="G58" s="66">
        <v>0.13928399999999999</v>
      </c>
      <c r="H58" s="43">
        <v>4668</v>
      </c>
      <c r="I58" s="44">
        <v>96347.251713999998</v>
      </c>
      <c r="J58" s="74">
        <v>0.14288799999999999</v>
      </c>
      <c r="K58" s="44">
        <v>7365</v>
      </c>
      <c r="L58" s="44">
        <v>79318.308485999994</v>
      </c>
      <c r="M58" s="66">
        <v>0.13699900000000001</v>
      </c>
      <c r="N58" s="43">
        <v>0</v>
      </c>
      <c r="O58" s="44">
        <v>0</v>
      </c>
      <c r="P58" s="74">
        <v>0</v>
      </c>
    </row>
    <row r="59" spans="1:16" ht="15" customHeight="1" x14ac:dyDescent="0.25">
      <c r="A59" s="102"/>
      <c r="B59" s="105"/>
      <c r="C59" s="84" t="s">
        <v>49</v>
      </c>
      <c r="D59" s="44">
        <v>22588</v>
      </c>
      <c r="E59" s="53">
        <v>1</v>
      </c>
      <c r="F59" s="44">
        <v>103944.469453</v>
      </c>
      <c r="G59" s="66">
        <v>0.34735300000000002</v>
      </c>
      <c r="H59" s="43">
        <v>8355</v>
      </c>
      <c r="I59" s="44">
        <v>120410.113465</v>
      </c>
      <c r="J59" s="74">
        <v>0.34853400000000001</v>
      </c>
      <c r="K59" s="44">
        <v>14233</v>
      </c>
      <c r="L59" s="44">
        <v>94278.871496000007</v>
      </c>
      <c r="M59" s="66">
        <v>0.34665899999999999</v>
      </c>
      <c r="N59" s="43">
        <v>0</v>
      </c>
      <c r="O59" s="44">
        <v>0</v>
      </c>
      <c r="P59" s="74">
        <v>0</v>
      </c>
    </row>
    <row r="60" spans="1:16" ht="15" customHeight="1" x14ac:dyDescent="0.25">
      <c r="A60" s="102"/>
      <c r="B60" s="105"/>
      <c r="C60" s="84" t="s">
        <v>50</v>
      </c>
      <c r="D60" s="44">
        <v>21640</v>
      </c>
      <c r="E60" s="53">
        <v>1</v>
      </c>
      <c r="F60" s="44">
        <v>130125.36173800001</v>
      </c>
      <c r="G60" s="66">
        <v>0.69755100000000003</v>
      </c>
      <c r="H60" s="43">
        <v>7692</v>
      </c>
      <c r="I60" s="44">
        <v>150613.019761</v>
      </c>
      <c r="J60" s="74">
        <v>0.63624499999999995</v>
      </c>
      <c r="K60" s="44">
        <v>13948</v>
      </c>
      <c r="L60" s="44">
        <v>118826.891311</v>
      </c>
      <c r="M60" s="66">
        <v>0.73135899999999998</v>
      </c>
      <c r="N60" s="43">
        <v>0</v>
      </c>
      <c r="O60" s="44">
        <v>0</v>
      </c>
      <c r="P60" s="74">
        <v>0</v>
      </c>
    </row>
    <row r="61" spans="1:16" ht="15" customHeight="1" x14ac:dyDescent="0.25">
      <c r="A61" s="102"/>
      <c r="B61" s="105"/>
      <c r="C61" s="84" t="s">
        <v>51</v>
      </c>
      <c r="D61" s="44">
        <v>19034</v>
      </c>
      <c r="E61" s="53">
        <v>1</v>
      </c>
      <c r="F61" s="44">
        <v>146159.74529799999</v>
      </c>
      <c r="G61" s="66">
        <v>0.99585000000000001</v>
      </c>
      <c r="H61" s="43">
        <v>6701</v>
      </c>
      <c r="I61" s="44">
        <v>157451.92418999999</v>
      </c>
      <c r="J61" s="74">
        <v>0.78048099999999998</v>
      </c>
      <c r="K61" s="44">
        <v>12333</v>
      </c>
      <c r="L61" s="44">
        <v>140024.26400699999</v>
      </c>
      <c r="M61" s="66">
        <v>1.112868</v>
      </c>
      <c r="N61" s="43">
        <v>0</v>
      </c>
      <c r="O61" s="44">
        <v>0</v>
      </c>
      <c r="P61" s="74">
        <v>0</v>
      </c>
    </row>
    <row r="62" spans="1:16" s="3" customFormat="1" ht="15" customHeight="1" x14ac:dyDescent="0.25">
      <c r="A62" s="102"/>
      <c r="B62" s="105"/>
      <c r="C62" s="84" t="s">
        <v>52</v>
      </c>
      <c r="D62" s="35">
        <v>16674</v>
      </c>
      <c r="E62" s="55">
        <v>1</v>
      </c>
      <c r="F62" s="35">
        <v>154027.620547</v>
      </c>
      <c r="G62" s="68">
        <v>1.129243</v>
      </c>
      <c r="H62" s="43">
        <v>5840</v>
      </c>
      <c r="I62" s="44">
        <v>157120.632705</v>
      </c>
      <c r="J62" s="74">
        <v>0.80119899999999999</v>
      </c>
      <c r="K62" s="35">
        <v>10834</v>
      </c>
      <c r="L62" s="35">
        <v>152360.35167100001</v>
      </c>
      <c r="M62" s="68">
        <v>1.306073</v>
      </c>
      <c r="N62" s="43">
        <v>0</v>
      </c>
      <c r="O62" s="44">
        <v>0</v>
      </c>
      <c r="P62" s="74">
        <v>0</v>
      </c>
    </row>
    <row r="63" spans="1:16" ht="15" customHeight="1" x14ac:dyDescent="0.25">
      <c r="A63" s="102"/>
      <c r="B63" s="105"/>
      <c r="C63" s="84" t="s">
        <v>53</v>
      </c>
      <c r="D63" s="44">
        <v>13861</v>
      </c>
      <c r="E63" s="53">
        <v>1</v>
      </c>
      <c r="F63" s="44">
        <v>156932.06521900001</v>
      </c>
      <c r="G63" s="66">
        <v>1.1044659999999999</v>
      </c>
      <c r="H63" s="43">
        <v>4814</v>
      </c>
      <c r="I63" s="44">
        <v>153199.306813</v>
      </c>
      <c r="J63" s="74">
        <v>0.68903199999999998</v>
      </c>
      <c r="K63" s="44">
        <v>9047</v>
      </c>
      <c r="L63" s="44">
        <v>158918.303637</v>
      </c>
      <c r="M63" s="66">
        <v>1.3255220000000001</v>
      </c>
      <c r="N63" s="43">
        <v>0</v>
      </c>
      <c r="O63" s="44">
        <v>0</v>
      </c>
      <c r="P63" s="74">
        <v>0</v>
      </c>
    </row>
    <row r="64" spans="1:16" ht="15" customHeight="1" x14ac:dyDescent="0.25">
      <c r="A64" s="102"/>
      <c r="B64" s="105"/>
      <c r="C64" s="84" t="s">
        <v>54</v>
      </c>
      <c r="D64" s="44">
        <v>12180</v>
      </c>
      <c r="E64" s="53">
        <v>1</v>
      </c>
      <c r="F64" s="44">
        <v>161762.27487699999</v>
      </c>
      <c r="G64" s="66">
        <v>0.95352999999999999</v>
      </c>
      <c r="H64" s="43">
        <v>4350</v>
      </c>
      <c r="I64" s="44">
        <v>152312.56390800001</v>
      </c>
      <c r="J64" s="74">
        <v>0.48528700000000002</v>
      </c>
      <c r="K64" s="44">
        <v>7830</v>
      </c>
      <c r="L64" s="44">
        <v>167012.11430399999</v>
      </c>
      <c r="M64" s="66">
        <v>1.213665</v>
      </c>
      <c r="N64" s="43">
        <v>0</v>
      </c>
      <c r="O64" s="44">
        <v>0</v>
      </c>
      <c r="P64" s="74">
        <v>0</v>
      </c>
    </row>
    <row r="65" spans="1:16" ht="15" customHeight="1" x14ac:dyDescent="0.25">
      <c r="A65" s="102"/>
      <c r="B65" s="105"/>
      <c r="C65" s="84" t="s">
        <v>55</v>
      </c>
      <c r="D65" s="44">
        <v>9769</v>
      </c>
      <c r="E65" s="53">
        <v>1</v>
      </c>
      <c r="F65" s="44">
        <v>166343.863855</v>
      </c>
      <c r="G65" s="66">
        <v>0.77336499999999997</v>
      </c>
      <c r="H65" s="43">
        <v>3578</v>
      </c>
      <c r="I65" s="44">
        <v>149029.260201</v>
      </c>
      <c r="J65" s="74">
        <v>0.302124</v>
      </c>
      <c r="K65" s="44">
        <v>6191</v>
      </c>
      <c r="L65" s="44">
        <v>176350.59166500001</v>
      </c>
      <c r="M65" s="66">
        <v>1.045712</v>
      </c>
      <c r="N65" s="43">
        <v>0</v>
      </c>
      <c r="O65" s="44">
        <v>0</v>
      </c>
      <c r="P65" s="74">
        <v>0</v>
      </c>
    </row>
    <row r="66" spans="1:16" s="3" customFormat="1" ht="15" customHeight="1" x14ac:dyDescent="0.25">
      <c r="A66" s="102"/>
      <c r="B66" s="105"/>
      <c r="C66" s="84" t="s">
        <v>56</v>
      </c>
      <c r="D66" s="35">
        <v>18258</v>
      </c>
      <c r="E66" s="55">
        <v>1</v>
      </c>
      <c r="F66" s="35">
        <v>186198.60505000001</v>
      </c>
      <c r="G66" s="68">
        <v>0.44112200000000001</v>
      </c>
      <c r="H66" s="43">
        <v>7453</v>
      </c>
      <c r="I66" s="44">
        <v>152883.87991399999</v>
      </c>
      <c r="J66" s="74">
        <v>8.5871000000000003E-2</v>
      </c>
      <c r="K66" s="35">
        <v>10805</v>
      </c>
      <c r="L66" s="35">
        <v>209178.21138399999</v>
      </c>
      <c r="M66" s="68">
        <v>0.686164</v>
      </c>
      <c r="N66" s="43">
        <v>0</v>
      </c>
      <c r="O66" s="44">
        <v>0</v>
      </c>
      <c r="P66" s="74">
        <v>0</v>
      </c>
    </row>
    <row r="67" spans="1:16" s="3" customFormat="1" ht="15" customHeight="1" x14ac:dyDescent="0.25">
      <c r="A67" s="103"/>
      <c r="B67" s="106"/>
      <c r="C67" s="85" t="s">
        <v>9</v>
      </c>
      <c r="D67" s="46">
        <v>147938</v>
      </c>
      <c r="E67" s="54">
        <v>1</v>
      </c>
      <c r="F67" s="46">
        <v>140983.40790699999</v>
      </c>
      <c r="G67" s="67">
        <v>0.71062199999999998</v>
      </c>
      <c r="H67" s="87">
        <v>54076</v>
      </c>
      <c r="I67" s="46">
        <v>142596.85385399999</v>
      </c>
      <c r="J67" s="75">
        <v>0.47359299999999999</v>
      </c>
      <c r="K67" s="46">
        <v>93862</v>
      </c>
      <c r="L67" s="46">
        <v>140053.86556899999</v>
      </c>
      <c r="M67" s="67">
        <v>0.84718000000000004</v>
      </c>
      <c r="N67" s="87">
        <v>0</v>
      </c>
      <c r="O67" s="46">
        <v>0</v>
      </c>
      <c r="P67" s="75">
        <v>0</v>
      </c>
    </row>
    <row r="68" spans="1:16" s="3" customFormat="1" ht="15" customHeight="1" x14ac:dyDescent="0.25">
      <c r="A68" s="78"/>
      <c r="B68" s="79"/>
      <c r="C68" s="81"/>
      <c r="D68" s="45"/>
      <c r="E68" s="76"/>
      <c r="F68" s="45"/>
      <c r="G68" s="77"/>
      <c r="H68" s="45"/>
      <c r="I68" s="45"/>
      <c r="J68" s="77"/>
      <c r="K68" s="45"/>
      <c r="L68" s="45"/>
      <c r="M68" s="77"/>
      <c r="N68" s="45"/>
      <c r="O68" s="45"/>
      <c r="P68" s="77"/>
    </row>
    <row r="69" spans="1:16" s="37" customFormat="1" ht="15" customHeight="1" x14ac:dyDescent="0.25">
      <c r="A69" s="38" t="s">
        <v>2</v>
      </c>
      <c r="C69" s="82"/>
      <c r="D69" s="86">
        <f>+Nacional!D69</f>
        <v>44496</v>
      </c>
      <c r="F69" s="60"/>
      <c r="G69" s="69"/>
      <c r="H69" s="60"/>
      <c r="I69" s="60"/>
      <c r="J69" s="69"/>
      <c r="K69" s="60"/>
      <c r="L69" s="60"/>
      <c r="M69" s="69"/>
      <c r="N69" s="60"/>
      <c r="O69" s="60"/>
      <c r="P69" s="69"/>
    </row>
    <row r="70" spans="1:16" ht="15" customHeight="1" x14ac:dyDescent="0.25">
      <c r="A70" s="47"/>
      <c r="B70" s="24"/>
      <c r="C70" s="83"/>
      <c r="D70" s="61"/>
      <c r="E70" s="56"/>
      <c r="F70" s="61"/>
      <c r="G70" s="70"/>
      <c r="H70" s="61"/>
      <c r="I70" s="61"/>
      <c r="J70" s="70"/>
      <c r="K70" s="61"/>
      <c r="L70" s="61"/>
      <c r="M70" s="70"/>
      <c r="N70" s="61"/>
      <c r="O70" s="61"/>
      <c r="P70" s="70"/>
    </row>
    <row r="71" spans="1:16" ht="15" customHeight="1" x14ac:dyDescent="0.25">
      <c r="A71" s="48"/>
      <c r="C71" s="23"/>
      <c r="D71" s="35"/>
      <c r="E71" s="55"/>
      <c r="F71" s="35"/>
      <c r="G71" s="68"/>
      <c r="H71" s="35"/>
      <c r="I71" s="35"/>
      <c r="J71" s="68"/>
      <c r="K71" s="35"/>
      <c r="L71" s="35"/>
      <c r="M71" s="68"/>
      <c r="N71" s="35"/>
      <c r="O71" s="35"/>
      <c r="P71" s="68"/>
    </row>
    <row r="72" spans="1:16" ht="15" customHeight="1" x14ac:dyDescent="0.25">
      <c r="A72" s="48"/>
      <c r="C72" s="23"/>
      <c r="D72" s="35"/>
      <c r="E72" s="55"/>
      <c r="F72" s="35"/>
      <c r="G72" s="68"/>
      <c r="H72" s="35"/>
      <c r="I72" s="35"/>
      <c r="J72" s="68"/>
      <c r="K72" s="35"/>
      <c r="L72" s="35"/>
      <c r="M72" s="68"/>
      <c r="N72" s="35"/>
      <c r="O72" s="35"/>
      <c r="P72" s="68"/>
    </row>
    <row r="73" spans="1:16" ht="15" customHeight="1" x14ac:dyDescent="0.25">
      <c r="A73" s="48"/>
      <c r="C73" s="23"/>
      <c r="D73" s="35"/>
      <c r="E73" s="55"/>
      <c r="F73" s="35"/>
      <c r="G73" s="68"/>
      <c r="H73" s="35"/>
      <c r="I73" s="35"/>
      <c r="J73" s="68"/>
      <c r="K73" s="35"/>
      <c r="L73" s="35"/>
      <c r="M73" s="68"/>
      <c r="N73" s="35"/>
      <c r="O73" s="35"/>
      <c r="P73" s="68"/>
    </row>
    <row r="74" spans="1:16" ht="15" customHeight="1" x14ac:dyDescent="0.25">
      <c r="A74" s="48"/>
      <c r="C74" s="23"/>
      <c r="D74" s="35"/>
      <c r="E74" s="55"/>
      <c r="F74" s="35"/>
      <c r="G74" s="68"/>
      <c r="H74" s="35"/>
      <c r="I74" s="35"/>
      <c r="J74" s="68"/>
      <c r="K74" s="35"/>
      <c r="L74" s="35"/>
      <c r="M74" s="68"/>
      <c r="N74" s="35"/>
      <c r="O74" s="35"/>
      <c r="P74" s="68"/>
    </row>
    <row r="75" spans="1:16" ht="15" customHeight="1" x14ac:dyDescent="0.25">
      <c r="A75" s="48"/>
      <c r="C75" s="23"/>
      <c r="D75" s="35"/>
      <c r="E75" s="55"/>
      <c r="F75" s="35"/>
      <c r="G75" s="68"/>
      <c r="H75" s="35"/>
      <c r="I75" s="35"/>
      <c r="J75" s="68"/>
      <c r="K75" s="35"/>
      <c r="L75" s="35"/>
      <c r="M75" s="68"/>
      <c r="N75" s="35"/>
      <c r="O75" s="35"/>
      <c r="P75" s="68"/>
    </row>
    <row r="76" spans="1:16" ht="15" customHeight="1" x14ac:dyDescent="0.25">
      <c r="A76" s="48"/>
      <c r="C76" s="23"/>
      <c r="D76" s="35"/>
      <c r="E76" s="55"/>
      <c r="F76" s="35"/>
      <c r="G76" s="68"/>
      <c r="H76" s="35"/>
      <c r="I76" s="35"/>
      <c r="J76" s="68"/>
      <c r="K76" s="35"/>
      <c r="L76" s="35"/>
      <c r="M76" s="68"/>
      <c r="N76" s="35"/>
      <c r="O76" s="35"/>
      <c r="P76" s="68"/>
    </row>
    <row r="77" spans="1:16" ht="15" customHeight="1" x14ac:dyDescent="0.25">
      <c r="A77" s="48"/>
      <c r="C77" s="23"/>
      <c r="D77" s="35"/>
      <c r="E77" s="55"/>
      <c r="F77" s="35"/>
      <c r="G77" s="68"/>
      <c r="H77" s="35"/>
      <c r="I77" s="35"/>
      <c r="J77" s="68"/>
      <c r="K77" s="35"/>
      <c r="L77" s="35"/>
      <c r="M77" s="68"/>
      <c r="N77" s="35"/>
      <c r="O77" s="35"/>
      <c r="P77" s="68"/>
    </row>
    <row r="78" spans="1:16" ht="15" customHeight="1" x14ac:dyDescent="0.25">
      <c r="A78" s="48"/>
      <c r="C78" s="23"/>
      <c r="D78" s="35"/>
      <c r="E78" s="55"/>
      <c r="F78" s="35"/>
      <c r="G78" s="68"/>
      <c r="H78" s="35"/>
      <c r="I78" s="35"/>
      <c r="J78" s="68"/>
      <c r="K78" s="35"/>
      <c r="L78" s="35"/>
      <c r="M78" s="68"/>
      <c r="N78" s="35"/>
      <c r="O78" s="35"/>
      <c r="P78" s="68"/>
    </row>
    <row r="79" spans="1:16" ht="15" customHeight="1" x14ac:dyDescent="0.25">
      <c r="A79" s="48"/>
      <c r="C79" s="23"/>
      <c r="D79" s="35"/>
      <c r="E79" s="55"/>
      <c r="F79" s="35"/>
      <c r="G79" s="68"/>
      <c r="H79" s="35"/>
      <c r="I79" s="35"/>
      <c r="J79" s="68"/>
      <c r="K79" s="35"/>
      <c r="L79" s="35"/>
      <c r="M79" s="68"/>
      <c r="N79" s="35"/>
      <c r="O79" s="35"/>
      <c r="P79" s="68"/>
    </row>
    <row r="80" spans="1:16" ht="15" customHeight="1" x14ac:dyDescent="0.25">
      <c r="A80" s="48"/>
      <c r="C80" s="23"/>
      <c r="D80" s="35"/>
      <c r="E80" s="55"/>
      <c r="F80" s="35"/>
      <c r="G80" s="68"/>
      <c r="H80" s="35"/>
      <c r="I80" s="35"/>
      <c r="J80" s="68"/>
      <c r="K80" s="35"/>
      <c r="L80" s="35"/>
      <c r="M80" s="68"/>
      <c r="N80" s="35"/>
      <c r="O80" s="35"/>
      <c r="P80" s="68"/>
    </row>
    <row r="81" spans="1:16" ht="15" customHeight="1" x14ac:dyDescent="0.25">
      <c r="A81" s="48"/>
      <c r="C81" s="23"/>
      <c r="D81" s="35"/>
      <c r="E81" s="55"/>
      <c r="F81" s="35"/>
      <c r="G81" s="68"/>
      <c r="H81" s="35"/>
      <c r="I81" s="35"/>
      <c r="J81" s="68"/>
      <c r="K81" s="35"/>
      <c r="L81" s="35"/>
      <c r="M81" s="68"/>
      <c r="N81" s="35"/>
      <c r="O81" s="35"/>
      <c r="P81" s="68"/>
    </row>
    <row r="82" spans="1:16" ht="15" customHeight="1" x14ac:dyDescent="0.25">
      <c r="A82" s="48"/>
      <c r="C82" s="23"/>
      <c r="D82" s="35"/>
      <c r="E82" s="55"/>
      <c r="F82" s="35"/>
      <c r="G82" s="68"/>
      <c r="H82" s="35"/>
      <c r="I82" s="35"/>
      <c r="J82" s="68"/>
      <c r="K82" s="35"/>
      <c r="L82" s="35"/>
      <c r="M82" s="68"/>
      <c r="N82" s="35"/>
      <c r="O82" s="35"/>
      <c r="P82" s="68"/>
    </row>
    <row r="83" spans="1:16" ht="15" customHeight="1" x14ac:dyDescent="0.25">
      <c r="A83" s="48"/>
      <c r="C83" s="23"/>
      <c r="D83" s="35"/>
      <c r="E83" s="55"/>
      <c r="F83" s="35"/>
      <c r="G83" s="68"/>
      <c r="H83" s="35"/>
      <c r="I83" s="35"/>
      <c r="J83" s="68"/>
      <c r="K83" s="35"/>
      <c r="L83" s="35"/>
      <c r="M83" s="68"/>
      <c r="N83" s="35"/>
      <c r="O83" s="35"/>
      <c r="P83" s="68"/>
    </row>
    <row r="84" spans="1:16" ht="15" customHeight="1" x14ac:dyDescent="0.25">
      <c r="A84" s="48"/>
      <c r="C84" s="23"/>
      <c r="D84" s="35"/>
      <c r="E84" s="55"/>
      <c r="F84" s="35"/>
      <c r="G84" s="68"/>
      <c r="H84" s="35"/>
      <c r="I84" s="35"/>
      <c r="J84" s="68"/>
      <c r="K84" s="35"/>
      <c r="L84" s="35"/>
      <c r="M84" s="68"/>
      <c r="N84" s="35"/>
      <c r="O84" s="35"/>
      <c r="P84" s="68"/>
    </row>
    <row r="85" spans="1:16" ht="15" customHeight="1" x14ac:dyDescent="0.25">
      <c r="A85" s="48"/>
      <c r="C85" s="23"/>
      <c r="D85" s="35"/>
      <c r="E85" s="55"/>
      <c r="F85" s="35"/>
      <c r="G85" s="68"/>
      <c r="H85" s="35"/>
      <c r="I85" s="35"/>
      <c r="J85" s="68"/>
      <c r="K85" s="35"/>
      <c r="L85" s="35"/>
      <c r="M85" s="68"/>
      <c r="N85" s="35"/>
      <c r="O85" s="35"/>
      <c r="P85" s="68"/>
    </row>
    <row r="86" spans="1:16" ht="15" customHeight="1" x14ac:dyDescent="0.25">
      <c r="A86" s="48"/>
      <c r="C86" s="23"/>
      <c r="D86" s="35"/>
      <c r="E86" s="55"/>
      <c r="F86" s="35"/>
      <c r="G86" s="68"/>
      <c r="H86" s="35"/>
      <c r="I86" s="35"/>
      <c r="J86" s="68"/>
      <c r="K86" s="35"/>
      <c r="L86" s="35"/>
      <c r="M86" s="68"/>
      <c r="N86" s="35"/>
      <c r="O86" s="35"/>
      <c r="P86" s="68"/>
    </row>
    <row r="87" spans="1:16" ht="15" customHeight="1" x14ac:dyDescent="0.25">
      <c r="A87" s="48"/>
      <c r="C87" s="23"/>
      <c r="D87" s="35"/>
      <c r="E87" s="55"/>
      <c r="F87" s="35"/>
      <c r="G87" s="68"/>
      <c r="H87" s="35"/>
      <c r="I87" s="35"/>
      <c r="J87" s="68"/>
      <c r="K87" s="35"/>
      <c r="L87" s="35"/>
      <c r="M87" s="68"/>
      <c r="N87" s="35"/>
      <c r="O87" s="35"/>
      <c r="P87" s="68"/>
    </row>
    <row r="88" spans="1:16" ht="15" customHeight="1" x14ac:dyDescent="0.25">
      <c r="A88" s="48"/>
      <c r="C88" s="23"/>
      <c r="D88" s="35"/>
      <c r="E88" s="55"/>
      <c r="F88" s="35"/>
      <c r="G88" s="68"/>
      <c r="H88" s="35"/>
      <c r="I88" s="35"/>
      <c r="J88" s="68"/>
      <c r="K88" s="35"/>
      <c r="L88" s="35"/>
      <c r="M88" s="68"/>
      <c r="N88" s="35"/>
      <c r="O88" s="35"/>
      <c r="P88" s="68"/>
    </row>
    <row r="89" spans="1:16" ht="15" customHeight="1" x14ac:dyDescent="0.25">
      <c r="A89" s="48"/>
      <c r="C89" s="23"/>
      <c r="D89" s="35"/>
      <c r="E89" s="55"/>
      <c r="F89" s="35"/>
      <c r="G89" s="68"/>
      <c r="H89" s="35"/>
      <c r="I89" s="35"/>
      <c r="J89" s="68"/>
      <c r="K89" s="35"/>
      <c r="L89" s="35"/>
      <c r="M89" s="68"/>
      <c r="N89" s="35"/>
      <c r="O89" s="35"/>
      <c r="P89" s="68"/>
    </row>
    <row r="90" spans="1:16" ht="15" customHeight="1" x14ac:dyDescent="0.25">
      <c r="A90" s="48"/>
      <c r="C90" s="23"/>
      <c r="D90" s="35"/>
      <c r="E90" s="55"/>
      <c r="F90" s="35"/>
      <c r="G90" s="68"/>
      <c r="H90" s="35"/>
      <c r="I90" s="35"/>
      <c r="J90" s="68"/>
      <c r="K90" s="35"/>
      <c r="L90" s="35"/>
      <c r="M90" s="68"/>
      <c r="N90" s="35"/>
      <c r="O90" s="35"/>
      <c r="P90" s="68"/>
    </row>
    <row r="91" spans="1:16" ht="15" customHeight="1" x14ac:dyDescent="0.25">
      <c r="A91" s="48"/>
      <c r="C91" s="23"/>
      <c r="D91" s="35"/>
      <c r="E91" s="55"/>
      <c r="F91" s="35"/>
      <c r="G91" s="68"/>
      <c r="H91" s="35"/>
      <c r="I91" s="35"/>
      <c r="J91" s="68"/>
      <c r="K91" s="35"/>
      <c r="L91" s="35"/>
      <c r="M91" s="68"/>
      <c r="N91" s="35"/>
      <c r="O91" s="35"/>
      <c r="P91" s="68"/>
    </row>
    <row r="92" spans="1:16" ht="15" customHeight="1" x14ac:dyDescent="0.25">
      <c r="A92" s="48"/>
      <c r="C92" s="23"/>
      <c r="D92" s="35"/>
      <c r="E92" s="55"/>
      <c r="F92" s="35"/>
      <c r="G92" s="68"/>
      <c r="H92" s="35"/>
      <c r="I92" s="35"/>
      <c r="J92" s="68"/>
      <c r="K92" s="35"/>
      <c r="L92" s="35"/>
      <c r="M92" s="68"/>
      <c r="N92" s="35"/>
      <c r="O92" s="35"/>
      <c r="P92" s="68"/>
    </row>
    <row r="93" spans="1:16" ht="15" customHeight="1" x14ac:dyDescent="0.25">
      <c r="A93" s="48"/>
      <c r="C93" s="23"/>
      <c r="D93" s="35"/>
      <c r="E93" s="55"/>
      <c r="F93" s="35"/>
      <c r="G93" s="68"/>
      <c r="H93" s="35"/>
      <c r="I93" s="35"/>
      <c r="J93" s="68"/>
      <c r="K93" s="35"/>
      <c r="L93" s="35"/>
      <c r="M93" s="68"/>
      <c r="N93" s="35"/>
      <c r="O93" s="35"/>
      <c r="P93" s="68"/>
    </row>
    <row r="94" spans="1:16" ht="15" customHeight="1" x14ac:dyDescent="0.25">
      <c r="A94" s="48"/>
      <c r="C94" s="23"/>
      <c r="D94" s="35"/>
      <c r="E94" s="55"/>
      <c r="F94" s="35"/>
      <c r="G94" s="68"/>
      <c r="H94" s="35"/>
      <c r="I94" s="35"/>
      <c r="J94" s="68"/>
      <c r="K94" s="35"/>
      <c r="L94" s="35"/>
      <c r="M94" s="68"/>
      <c r="N94" s="35"/>
      <c r="O94" s="35"/>
      <c r="P94" s="68"/>
    </row>
    <row r="95" spans="1:16" ht="15" customHeight="1" x14ac:dyDescent="0.25">
      <c r="A95" s="48"/>
      <c r="C95" s="23"/>
      <c r="D95" s="35"/>
      <c r="E95" s="55"/>
      <c r="F95" s="35"/>
      <c r="G95" s="68"/>
      <c r="H95" s="35"/>
      <c r="I95" s="35"/>
      <c r="J95" s="68"/>
      <c r="K95" s="35"/>
      <c r="L95" s="35"/>
      <c r="M95" s="68"/>
      <c r="N95" s="35"/>
      <c r="O95" s="35"/>
      <c r="P95" s="68"/>
    </row>
  </sheetData>
  <mergeCells count="19">
    <mergeCell ref="A2:P2"/>
    <mergeCell ref="A3:P3"/>
    <mergeCell ref="A6:A7"/>
    <mergeCell ref="B6:B7"/>
    <mergeCell ref="C6:C7"/>
    <mergeCell ref="D6:G6"/>
    <mergeCell ref="H6:J6"/>
    <mergeCell ref="K6:M6"/>
    <mergeCell ref="N6:P6"/>
    <mergeCell ref="A44:A55"/>
    <mergeCell ref="B44:B55"/>
    <mergeCell ref="A56:A67"/>
    <mergeCell ref="B56:B67"/>
    <mergeCell ref="A8:A19"/>
    <mergeCell ref="B8:B19"/>
    <mergeCell ref="A20:A31"/>
    <mergeCell ref="B20:B31"/>
    <mergeCell ref="A32:A43"/>
    <mergeCell ref="B32:B43"/>
  </mergeCells>
  <conditionalFormatting sqref="D8:D19">
    <cfRule type="cellIs" dxfId="400" priority="30" operator="notEqual">
      <formula>H8+K8+N8</formula>
    </cfRule>
  </conditionalFormatting>
  <conditionalFormatting sqref="D20:D30">
    <cfRule type="cellIs" dxfId="399" priority="29" operator="notEqual">
      <formula>H20+K20+N20</formula>
    </cfRule>
  </conditionalFormatting>
  <conditionalFormatting sqref="D32:D42">
    <cfRule type="cellIs" dxfId="398" priority="28" operator="notEqual">
      <formula>H32+K32+N32</formula>
    </cfRule>
  </conditionalFormatting>
  <conditionalFormatting sqref="D44:D54">
    <cfRule type="cellIs" dxfId="397" priority="27" operator="notEqual">
      <formula>H44+K44+N44</formula>
    </cfRule>
  </conditionalFormatting>
  <conditionalFormatting sqref="D56:D66">
    <cfRule type="cellIs" dxfId="396" priority="26" operator="notEqual">
      <formula>H56+K56+N56</formula>
    </cfRule>
  </conditionalFormatting>
  <conditionalFormatting sqref="D19">
    <cfRule type="cellIs" dxfId="395" priority="25" operator="notEqual">
      <formula>SUM(D8:D18)</formula>
    </cfRule>
  </conditionalFormatting>
  <conditionalFormatting sqref="D31">
    <cfRule type="cellIs" dxfId="394" priority="24" operator="notEqual">
      <formula>H31+K31+N31</formula>
    </cfRule>
  </conditionalFormatting>
  <conditionalFormatting sqref="D31">
    <cfRule type="cellIs" dxfId="393" priority="23" operator="notEqual">
      <formula>SUM(D20:D30)</formula>
    </cfRule>
  </conditionalFormatting>
  <conditionalFormatting sqref="D43">
    <cfRule type="cellIs" dxfId="392" priority="22" operator="notEqual">
      <formula>H43+K43+N43</formula>
    </cfRule>
  </conditionalFormatting>
  <conditionalFormatting sqref="D43">
    <cfRule type="cellIs" dxfId="391" priority="21" operator="notEqual">
      <formula>SUM(D32:D42)</formula>
    </cfRule>
  </conditionalFormatting>
  <conditionalFormatting sqref="D55">
    <cfRule type="cellIs" dxfId="390" priority="20" operator="notEqual">
      <formula>H55+K55+N55</formula>
    </cfRule>
  </conditionalFormatting>
  <conditionalFormatting sqref="D55">
    <cfRule type="cellIs" dxfId="389" priority="19" operator="notEqual">
      <formula>SUM(D44:D54)</formula>
    </cfRule>
  </conditionalFormatting>
  <conditionalFormatting sqref="D67">
    <cfRule type="cellIs" dxfId="388" priority="18" operator="notEqual">
      <formula>H67+K67+N67</formula>
    </cfRule>
  </conditionalFormatting>
  <conditionalFormatting sqref="D67">
    <cfRule type="cellIs" dxfId="387" priority="17" operator="notEqual">
      <formula>SUM(D56:D66)</formula>
    </cfRule>
  </conditionalFormatting>
  <conditionalFormatting sqref="H19">
    <cfRule type="cellIs" dxfId="386" priority="16" operator="notEqual">
      <formula>SUM(H8:H18)</formula>
    </cfRule>
  </conditionalFormatting>
  <conditionalFormatting sqref="K19">
    <cfRule type="cellIs" dxfId="385" priority="15" operator="notEqual">
      <formula>SUM(K8:K18)</formula>
    </cfRule>
  </conditionalFormatting>
  <conditionalFormatting sqref="N19">
    <cfRule type="cellIs" dxfId="384" priority="14" operator="notEqual">
      <formula>SUM(N8:N18)</formula>
    </cfRule>
  </conditionalFormatting>
  <conditionalFormatting sqref="H31">
    <cfRule type="cellIs" dxfId="383" priority="13" operator="notEqual">
      <formula>SUM(H20:H30)</formula>
    </cfRule>
  </conditionalFormatting>
  <conditionalFormatting sqref="K31">
    <cfRule type="cellIs" dxfId="382" priority="12" operator="notEqual">
      <formula>SUM(K20:K30)</formula>
    </cfRule>
  </conditionalFormatting>
  <conditionalFormatting sqref="N31">
    <cfRule type="cellIs" dxfId="381" priority="11" operator="notEqual">
      <formula>SUM(N20:N30)</formula>
    </cfRule>
  </conditionalFormatting>
  <conditionalFormatting sqref="H43">
    <cfRule type="cellIs" dxfId="380" priority="10" operator="notEqual">
      <formula>SUM(H32:H42)</formula>
    </cfRule>
  </conditionalFormatting>
  <conditionalFormatting sqref="K43">
    <cfRule type="cellIs" dxfId="379" priority="9" operator="notEqual">
      <formula>SUM(K32:K42)</formula>
    </cfRule>
  </conditionalFormatting>
  <conditionalFormatting sqref="N43">
    <cfRule type="cellIs" dxfId="378" priority="8" operator="notEqual">
      <formula>SUM(N32:N42)</formula>
    </cfRule>
  </conditionalFormatting>
  <conditionalFormatting sqref="H55">
    <cfRule type="cellIs" dxfId="377" priority="7" operator="notEqual">
      <formula>SUM(H44:H54)</formula>
    </cfRule>
  </conditionalFormatting>
  <conditionalFormatting sqref="K55">
    <cfRule type="cellIs" dxfId="376" priority="6" operator="notEqual">
      <formula>SUM(K44:K54)</formula>
    </cfRule>
  </conditionalFormatting>
  <conditionalFormatting sqref="N55">
    <cfRule type="cellIs" dxfId="375" priority="5" operator="notEqual">
      <formula>SUM(N44:N54)</formula>
    </cfRule>
  </conditionalFormatting>
  <conditionalFormatting sqref="H67">
    <cfRule type="cellIs" dxfId="374" priority="4" operator="notEqual">
      <formula>SUM(H56:H66)</formula>
    </cfRule>
  </conditionalFormatting>
  <conditionalFormatting sqref="K67">
    <cfRule type="cellIs" dxfId="373" priority="3" operator="notEqual">
      <formula>SUM(K56:K66)</formula>
    </cfRule>
  </conditionalFormatting>
  <conditionalFormatting sqref="N67">
    <cfRule type="cellIs" dxfId="372" priority="2" operator="notEqual">
      <formula>SUM(N56:N66)</formula>
    </cfRule>
  </conditionalFormatting>
  <conditionalFormatting sqref="D32:D43">
    <cfRule type="cellIs" dxfId="3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40</vt:i4>
      </vt:variant>
    </vt:vector>
  </HeadingPairs>
  <TitlesOfParts>
    <vt:vector size="61" baseType="lpstr">
      <vt:lpstr>Indice</vt:lpstr>
      <vt:lpstr>Notas</vt:lpstr>
      <vt:lpstr>Nacional</vt:lpstr>
      <vt:lpstr>XV</vt:lpstr>
      <vt:lpstr>I</vt:lpstr>
      <vt:lpstr>II</vt:lpstr>
      <vt:lpstr>III</vt:lpstr>
      <vt:lpstr>IV</vt:lpstr>
      <vt:lpstr>V</vt:lpstr>
      <vt:lpstr>VI</vt:lpstr>
      <vt:lpstr>VII</vt:lpstr>
      <vt:lpstr>XVI</vt:lpstr>
      <vt:lpstr>VIII</vt:lpstr>
      <vt:lpstr>IX</vt:lpstr>
      <vt:lpstr>XIV</vt:lpstr>
      <vt:lpstr>X</vt:lpstr>
      <vt:lpstr>XI</vt:lpstr>
      <vt:lpstr>XII</vt:lpstr>
      <vt:lpstr>RM</vt:lpstr>
      <vt:lpstr>SI</vt:lpstr>
      <vt:lpstr>Total</vt:lpstr>
      <vt:lpstr>I!Área_de_impresión</vt:lpstr>
      <vt:lpstr>II!Área_de_impresión</vt:lpstr>
      <vt:lpstr>III!Área_de_impresión</vt:lpstr>
      <vt:lpstr>Indice!Área_de_impresión</vt:lpstr>
      <vt:lpstr>IV!Área_de_impresión</vt:lpstr>
      <vt:lpstr>IX!Área_de_impresión</vt:lpstr>
      <vt:lpstr>Nacional!Área_de_impresión</vt:lpstr>
      <vt:lpstr>Notas!Área_de_impresión</vt:lpstr>
      <vt:lpstr>RM!Área_de_impresión</vt:lpstr>
      <vt:lpstr>SI!Área_de_impresión</vt:lpstr>
      <vt:lpstr>Total!Área_de_impresión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XIV!Área_de_impresión</vt:lpstr>
      <vt:lpstr>XV!Área_de_impresión</vt:lpstr>
      <vt:lpstr>XVI!Área_de_impresión</vt:lpstr>
      <vt:lpstr>I!Títulos_a_imprimir</vt:lpstr>
      <vt:lpstr>II!Títulos_a_imprimir</vt:lpstr>
      <vt:lpstr>III!Títulos_a_imprimir</vt:lpstr>
      <vt:lpstr>IV!Títulos_a_imprimir</vt:lpstr>
      <vt:lpstr>IX!Títulos_a_imprimir</vt:lpstr>
      <vt:lpstr>Nacional!Títulos_a_imprimir</vt:lpstr>
      <vt:lpstr>RM!Títulos_a_imprimir</vt:lpstr>
      <vt:lpstr>SI!Títulos_a_imprimir</vt:lpstr>
      <vt:lpstr>Total!Títulos_a_imprimir</vt:lpstr>
      <vt:lpstr>V!Títulos_a_imprimir</vt:lpstr>
      <vt:lpstr>VI!Títulos_a_imprimir</vt:lpstr>
      <vt:lpstr>VII!Títulos_a_imprimir</vt:lpstr>
      <vt:lpstr>VIII!Títulos_a_imprimir</vt:lpstr>
      <vt:lpstr>X!Títulos_a_imprimir</vt:lpstr>
      <vt:lpstr>XI!Títulos_a_imprimir</vt:lpstr>
      <vt:lpstr>XII!Títulos_a_imprimir</vt:lpstr>
      <vt:lpstr>XIV!Títulos_a_imprimir</vt:lpstr>
      <vt:lpstr>XV!Títulos_a_imprimir</vt:lpstr>
      <vt:lpstr>XVI!Títulos_a_imprimir</vt:lpstr>
    </vt:vector>
  </TitlesOfParts>
  <Company>Superintendencia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Mensual de Movilidad de Cartera de Cotizantes del Sistema Isapre</dc:title>
  <dc:subject>Nivel Regional</dc:subject>
  <dc:creator>Claudia Uribe</dc:creator>
  <cp:lastModifiedBy>Claudia Uribe</cp:lastModifiedBy>
  <cp:lastPrinted>2021-03-23T12:42:17Z</cp:lastPrinted>
  <dcterms:created xsi:type="dcterms:W3CDTF">2021-02-08T18:40:03Z</dcterms:created>
  <dcterms:modified xsi:type="dcterms:W3CDTF">2021-10-28T14:28:01Z</dcterms:modified>
</cp:coreProperties>
</file>