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tabRatio="778" activeTab="0"/>
  </bookViews>
  <sheets>
    <sheet name="Sus y Des" sheetId="1" r:id="rId1"/>
    <sheet name="enero 2012" sheetId="2" r:id="rId2"/>
    <sheet name="febrero 2012" sheetId="3" r:id="rId3"/>
    <sheet name="marzo 2012" sheetId="4" r:id="rId4"/>
    <sheet name="abril 2012" sheetId="5" r:id="rId5"/>
    <sheet name="mayo 2012" sheetId="6" r:id="rId6"/>
    <sheet name="junio 2012" sheetId="7" r:id="rId7"/>
    <sheet name="julio 2012" sheetId="8" r:id="rId8"/>
    <sheet name="agosto 2012" sheetId="9" r:id="rId9"/>
    <sheet name="septiembre 2012" sheetId="10" r:id="rId10"/>
    <sheet name="octubre 2012" sheetId="11" r:id="rId11"/>
    <sheet name="noviembre 2012" sheetId="12" r:id="rId12"/>
    <sheet name="diciembre 2012" sheetId="13" r:id="rId13"/>
  </sheets>
  <definedNames>
    <definedName name="_Key1" hidden="1">#REF!</definedName>
    <definedName name="_Order1" hidden="1">255</definedName>
    <definedName name="_Order2" hidden="1">255</definedName>
    <definedName name="AB">#REF!</definedName>
    <definedName name="_xlnm.Print_Area" localSheetId="8">'agosto 2012'!$A$1:$P$43</definedName>
    <definedName name="_xlnm.Print_Area" localSheetId="7">'julio 2012'!$A$2:$P$41</definedName>
    <definedName name="Básicas">[0]!Básicas</definedName>
    <definedName name="CE">#REF!</definedName>
    <definedName name="sep" hidden="1">#REF!</definedName>
  </definedNames>
  <calcPr fullCalcOnLoad="1"/>
</workbook>
</file>

<file path=xl/sharedStrings.xml><?xml version="1.0" encoding="utf-8"?>
<sst xmlns="http://schemas.openxmlformats.org/spreadsheetml/2006/main" count="604" uniqueCount="66">
  <si>
    <t>Código</t>
  </si>
  <si>
    <t>Colmena Golden Cross</t>
  </si>
  <si>
    <t>Vida Tres</t>
  </si>
  <si>
    <t>MasVida</t>
  </si>
  <si>
    <t>Banmédica</t>
  </si>
  <si>
    <t>Consalud</t>
  </si>
  <si>
    <t>San Lorenzo</t>
  </si>
  <si>
    <t>Chuquicamata</t>
  </si>
  <si>
    <t>Río Blanco</t>
  </si>
  <si>
    <t>Ferrosalud</t>
  </si>
  <si>
    <t>Cruz del Norte</t>
  </si>
  <si>
    <t>Isapres Abiertas</t>
  </si>
  <si>
    <t>Contratos Suscritos (1)</t>
  </si>
  <si>
    <t>Desahucios por parte de la Isapre (3)</t>
  </si>
  <si>
    <t>Preexistencias no declaradas (3.1)</t>
  </si>
  <si>
    <t>No aviso c./empl. (3.2.)</t>
  </si>
  <si>
    <t>No aviso c./sit. Laboral (3.3)</t>
  </si>
  <si>
    <t>Uso indeb. De beneficios (3.4)</t>
  </si>
  <si>
    <t>Fallecimiento (3.6)</t>
  </si>
  <si>
    <t>No pago de cotiz. (3.5)</t>
  </si>
  <si>
    <t>Pérdida Rel. Laboral (3.7)</t>
  </si>
  <si>
    <t>Otros (3.8)</t>
  </si>
  <si>
    <t>Total Desahucios Isapre</t>
  </si>
  <si>
    <t>Total desahucios (5)</t>
  </si>
  <si>
    <t>Variación neta (6)</t>
  </si>
  <si>
    <t>Total Isapres Abiertas</t>
  </si>
  <si>
    <t>Total Isapres Cerradas</t>
  </si>
  <si>
    <t>Total Sistema</t>
  </si>
  <si>
    <t>Nota:</t>
  </si>
  <si>
    <t>1.- Contratos suscritos</t>
  </si>
  <si>
    <t>2.- Desahucio voluntario</t>
  </si>
  <si>
    <t>3.- Desahucio por parte de la isapre</t>
  </si>
  <si>
    <t xml:space="preserve">      3.1  Por preexistencias no declaradas</t>
  </si>
  <si>
    <t xml:space="preserve">      3.2  No aviso de cambio de empleador</t>
  </si>
  <si>
    <t xml:space="preserve">      3.3  No aviso de cambio de situación laboral</t>
  </si>
  <si>
    <t xml:space="preserve">      3.4  Uso indebido de beneficios</t>
  </si>
  <si>
    <t xml:space="preserve">      3.5  No pago de cotizaciones</t>
  </si>
  <si>
    <t xml:space="preserve">      3.6  Fallecimiento del afiliado </t>
  </si>
  <si>
    <t xml:space="preserve">      3.7  Pérdida de la relación laboral cuando constituya una condición esencial</t>
  </si>
  <si>
    <t xml:space="preserve">      3.8 Otras (especificando la causal y agrupando, según corresponda)</t>
  </si>
  <si>
    <t>4.- Desahucio por mutuo acuerdo</t>
  </si>
  <si>
    <t>5.- Total desahucios</t>
  </si>
  <si>
    <t>6.- Variación neta del mes</t>
  </si>
  <si>
    <t>Desahucios Voluntarios (2)</t>
  </si>
  <si>
    <t>Desahucios  Mutuo acuerdo (4)</t>
  </si>
  <si>
    <t>Fuente: Superintendencia de Salud, Archivo Maestro de Suscripciones y Desahucio de contratos</t>
  </si>
  <si>
    <t>Isapre Fundación</t>
  </si>
  <si>
    <t>Fusat Ltda.</t>
  </si>
  <si>
    <t>Cruz Blanca S.A.</t>
  </si>
  <si>
    <t>SUSCRIPCIÓN Y DESAHUCIO DE CONTRATOS SISTEMA ISAPRE</t>
  </si>
  <si>
    <t>MES ENERO 2012</t>
  </si>
  <si>
    <t>MES FEBRERO 2012</t>
  </si>
  <si>
    <t>MES MARZO 2012</t>
  </si>
  <si>
    <t>MES JULIO 2012</t>
  </si>
  <si>
    <t>MES AGOSTO 2012</t>
  </si>
  <si>
    <t>MES SEPTIEMBRE 2012</t>
  </si>
  <si>
    <t>MES OCTUBRE 2012</t>
  </si>
  <si>
    <t>MES NOVIEMBRE 2012</t>
  </si>
  <si>
    <t>MES DICIEMBRE 2012</t>
  </si>
  <si>
    <t>ESTADÍSTICAS DE SUSCRIPCIONES Y DESAHUCIO DE CONTRATOS DE ISAPRE ACUMULADAS AÑO 2012</t>
  </si>
  <si>
    <t>SUSCRIPCIÓN Y DESAHUCIO DE CONTRATOS SISTEMA ISAPRE PROVISIONAL</t>
  </si>
  <si>
    <r>
      <rPr>
        <b/>
        <sz val="10"/>
        <rFont val="Verdana"/>
        <family val="2"/>
      </rPr>
      <t>(*)</t>
    </r>
    <r>
      <rPr>
        <sz val="10"/>
        <rFont val="Verdana"/>
        <family val="2"/>
      </rPr>
      <t xml:space="preserve"> La información que se muestra a partir del mes abril del 2012 es provisional, ya que los nuevos archivos maestros enviados por las isapres están en proceso de validación, dejará de serlo cuando se elimine la palabra </t>
    </r>
    <r>
      <rPr>
        <b/>
        <sz val="10"/>
        <rFont val="Verdana"/>
        <family val="2"/>
      </rPr>
      <t>provisional</t>
    </r>
    <r>
      <rPr>
        <sz val="10"/>
        <rFont val="Verdana"/>
        <family val="2"/>
      </rPr>
      <t>.</t>
    </r>
  </si>
  <si>
    <t>INFORMACIÓN PROVISIONAL SUJETA A MODIFICACIÓN (*)</t>
  </si>
  <si>
    <t>MES ABRIL 2012 (*)</t>
  </si>
  <si>
    <t>MES MAYO 2012 (*)</t>
  </si>
  <si>
    <t>MES JUNIO 2012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</si>
</sst>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s>
  <fonts count="45">
    <font>
      <sz val="10"/>
      <name val="Arial"/>
      <family val="0"/>
    </font>
    <font>
      <sz val="11"/>
      <color indexed="8"/>
      <name val="Calibri"/>
      <family val="2"/>
    </font>
    <font>
      <sz val="12"/>
      <name val="TIMES"/>
      <family val="0"/>
    </font>
    <font>
      <sz val="8"/>
      <name val="TIMES"/>
      <family val="0"/>
    </font>
    <font>
      <sz val="12"/>
      <name val="Verdana"/>
      <family val="2"/>
    </font>
    <font>
      <b/>
      <sz val="8.5"/>
      <name val="Verdana"/>
      <family val="2"/>
    </font>
    <font>
      <sz val="8.5"/>
      <name val="Verdana"/>
      <family val="2"/>
    </font>
    <font>
      <b/>
      <sz val="10.5"/>
      <color indexed="63"/>
      <name val="Verdana"/>
      <family val="2"/>
    </font>
    <font>
      <sz val="8.5"/>
      <color indexed="9"/>
      <name val="Verdana"/>
      <family val="2"/>
    </font>
    <font>
      <b/>
      <sz val="12"/>
      <color indexed="63"/>
      <name val="Verdana"/>
      <family val="2"/>
    </font>
    <font>
      <b/>
      <sz val="11"/>
      <color indexed="63"/>
      <name val="Verdana"/>
      <family val="2"/>
    </font>
    <font>
      <sz val="10"/>
      <name val="Verdana"/>
      <family val="2"/>
    </font>
    <font>
      <b/>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164"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4">
    <xf numFmtId="0" fontId="0" fillId="0" borderId="0" xfId="0" applyAlignment="1">
      <alignment/>
    </xf>
    <xf numFmtId="0" fontId="4" fillId="0" borderId="0" xfId="51" applyFont="1">
      <alignment/>
      <protection/>
    </xf>
    <xf numFmtId="0" fontId="5" fillId="0" borderId="0" xfId="0" applyFont="1" applyBorder="1" applyAlignment="1">
      <alignment/>
    </xf>
    <xf numFmtId="0" fontId="6" fillId="0" borderId="0" xfId="0" applyFont="1" applyBorder="1" applyAlignment="1">
      <alignment/>
    </xf>
    <xf numFmtId="0" fontId="8" fillId="33" borderId="10" xfId="0" applyFont="1" applyFill="1" applyBorder="1" applyAlignment="1">
      <alignment/>
    </xf>
    <xf numFmtId="0" fontId="6" fillId="0" borderId="0" xfId="0" applyFont="1" applyBorder="1" applyAlignment="1">
      <alignment horizontal="center"/>
    </xf>
    <xf numFmtId="3" fontId="6" fillId="0" borderId="0" xfId="0" applyNumberFormat="1" applyFont="1" applyBorder="1" applyAlignment="1">
      <alignment/>
    </xf>
    <xf numFmtId="37" fontId="6" fillId="0" borderId="0" xfId="52" applyNumberFormat="1" applyFont="1" applyBorder="1" applyAlignment="1" applyProtection="1">
      <alignment horizontal="center"/>
      <protection/>
    </xf>
    <xf numFmtId="37" fontId="6" fillId="0" borderId="0" xfId="52" applyNumberFormat="1" applyFont="1" applyBorder="1" applyAlignment="1" applyProtection="1">
      <alignment horizontal="left"/>
      <protection/>
    </xf>
    <xf numFmtId="0" fontId="6" fillId="0" borderId="11" xfId="0" applyFont="1" applyBorder="1" applyAlignment="1">
      <alignment/>
    </xf>
    <xf numFmtId="0" fontId="6" fillId="0" borderId="11" xfId="0" applyFont="1" applyBorder="1" applyAlignment="1">
      <alignment vertical="center" wrapText="1"/>
    </xf>
    <xf numFmtId="3" fontId="6" fillId="0" borderId="11" xfId="0" applyNumberFormat="1" applyFont="1" applyBorder="1" applyAlignment="1">
      <alignment vertical="center" wrapText="1"/>
    </xf>
    <xf numFmtId="0" fontId="6" fillId="0" borderId="0" xfId="0" applyFont="1" applyBorder="1" applyAlignment="1">
      <alignment/>
    </xf>
    <xf numFmtId="0" fontId="6" fillId="0" borderId="0" xfId="0" applyFont="1" applyBorder="1" applyAlignment="1">
      <alignment vertical="center" wrapText="1"/>
    </xf>
    <xf numFmtId="3" fontId="6" fillId="0" borderId="0" xfId="0" applyNumberFormat="1" applyFont="1" applyBorder="1" applyAlignment="1">
      <alignment vertical="center" wrapText="1"/>
    </xf>
    <xf numFmtId="37" fontId="6" fillId="0" borderId="0" xfId="0" applyNumberFormat="1" applyFont="1" applyAlignment="1" applyProtection="1">
      <alignment horizontal="left"/>
      <protection/>
    </xf>
    <xf numFmtId="3" fontId="6" fillId="34" borderId="0" xfId="0" applyNumberFormat="1" applyFont="1" applyFill="1" applyBorder="1" applyAlignment="1">
      <alignment/>
    </xf>
    <xf numFmtId="0" fontId="10" fillId="0" borderId="0" xfId="0" applyFont="1" applyAlignment="1">
      <alignment horizontal="center" vertical="center" wrapText="1"/>
    </xf>
    <xf numFmtId="0" fontId="9" fillId="0" borderId="0" xfId="51" applyFont="1" applyAlignment="1">
      <alignment horizontal="center"/>
      <protection/>
    </xf>
    <xf numFmtId="0" fontId="11" fillId="0" borderId="0" xfId="0" applyFont="1" applyAlignment="1">
      <alignment horizontal="left" wrapText="1"/>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 fillId="0" borderId="0" xfId="0" applyFont="1" applyBorder="1" applyAlignment="1">
      <alignment horizontal="center"/>
    </xf>
    <xf numFmtId="0" fontId="8" fillId="33" borderId="1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basicas acumuladas 2006" xfId="51"/>
    <cellStyle name="Normal_historia"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1</xdr:col>
      <xdr:colOff>114300</xdr:colOff>
      <xdr:row>21</xdr:row>
      <xdr:rowOff>38100</xdr:rowOff>
    </xdr:to>
    <xdr:pic>
      <xdr:nvPicPr>
        <xdr:cNvPr id="1" name="Picture 41" descr="pie"/>
        <xdr:cNvPicPr preferRelativeResize="1">
          <a:picLocks noChangeAspect="1"/>
        </xdr:cNvPicPr>
      </xdr:nvPicPr>
      <xdr:blipFill>
        <a:blip r:embed="rId1"/>
        <a:stretch>
          <a:fillRect/>
        </a:stretch>
      </xdr:blipFill>
      <xdr:spPr>
        <a:xfrm>
          <a:off x="0" y="3686175"/>
          <a:ext cx="952500" cy="38100"/>
        </a:xfrm>
        <a:prstGeom prst="rect">
          <a:avLst/>
        </a:prstGeom>
        <a:noFill/>
        <a:ln w="9525" cmpd="sng">
          <a:noFill/>
        </a:ln>
      </xdr:spPr>
    </xdr:pic>
    <xdr:clientData/>
  </xdr:twoCellAnchor>
  <xdr:twoCellAnchor>
    <xdr:from>
      <xdr:col>0</xdr:col>
      <xdr:colOff>0</xdr:colOff>
      <xdr:row>0</xdr:row>
      <xdr:rowOff>0</xdr:rowOff>
    </xdr:from>
    <xdr:to>
      <xdr:col>3</xdr:col>
      <xdr:colOff>76200</xdr:colOff>
      <xdr:row>8</xdr:row>
      <xdr:rowOff>114300</xdr:rowOff>
    </xdr:to>
    <xdr:pic>
      <xdr:nvPicPr>
        <xdr:cNvPr id="2" name="Picture 13" descr="supersaludgob_media"/>
        <xdr:cNvPicPr preferRelativeResize="1">
          <a:picLocks noChangeAspect="1"/>
        </xdr:cNvPicPr>
      </xdr:nvPicPr>
      <xdr:blipFill>
        <a:blip r:embed="rId2"/>
        <a:stretch>
          <a:fillRect/>
        </a:stretch>
      </xdr:blipFill>
      <xdr:spPr>
        <a:xfrm>
          <a:off x="0" y="0"/>
          <a:ext cx="2590800" cy="1409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19800"/>
          <a:ext cx="962025" cy="57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514350</xdr:colOff>
      <xdr:row>44</xdr:row>
      <xdr:rowOff>57150</xdr:rowOff>
    </xdr:to>
    <xdr:pic>
      <xdr:nvPicPr>
        <xdr:cNvPr id="1" name="Picture 41" descr="pie"/>
        <xdr:cNvPicPr preferRelativeResize="1">
          <a:picLocks noChangeAspect="1"/>
        </xdr:cNvPicPr>
      </xdr:nvPicPr>
      <xdr:blipFill>
        <a:blip r:embed="rId1"/>
        <a:stretch>
          <a:fillRect/>
        </a:stretch>
      </xdr:blipFill>
      <xdr:spPr>
        <a:xfrm>
          <a:off x="0" y="6048375"/>
          <a:ext cx="962025" cy="5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3:K15"/>
  <sheetViews>
    <sheetView showGridLines="0" tabSelected="1" zoomScalePageLayoutView="0" workbookViewId="0" topLeftCell="A1">
      <selection activeCell="A1" sqref="A1"/>
    </sheetView>
  </sheetViews>
  <sheetFormatPr defaultColWidth="12.57421875" defaultRowHeight="12.75"/>
  <cols>
    <col min="1" max="16384" width="12.57421875" style="1" customWidth="1"/>
  </cols>
  <sheetData>
    <row r="13" spans="1:11" ht="19.5" customHeight="1">
      <c r="A13" s="18" t="s">
        <v>59</v>
      </c>
      <c r="B13" s="18"/>
      <c r="C13" s="18"/>
      <c r="D13" s="18"/>
      <c r="E13" s="18"/>
      <c r="F13" s="18"/>
      <c r="G13" s="18"/>
      <c r="H13" s="18"/>
      <c r="I13" s="18"/>
      <c r="J13" s="18"/>
      <c r="K13" s="18"/>
    </row>
    <row r="14" spans="1:11" ht="15" customHeight="1">
      <c r="A14" s="17" t="s">
        <v>62</v>
      </c>
      <c r="B14" s="17"/>
      <c r="C14" s="17"/>
      <c r="D14" s="17"/>
      <c r="E14" s="17"/>
      <c r="F14" s="17"/>
      <c r="G14" s="17"/>
      <c r="H14" s="17"/>
      <c r="I14" s="17"/>
      <c r="J14" s="17"/>
      <c r="K14" s="17"/>
    </row>
    <row r="15" spans="1:11" ht="26.25" customHeight="1">
      <c r="A15" s="19" t="s">
        <v>61</v>
      </c>
      <c r="B15" s="19"/>
      <c r="C15" s="19"/>
      <c r="D15" s="19"/>
      <c r="E15" s="19"/>
      <c r="F15" s="19"/>
      <c r="G15" s="19"/>
      <c r="H15" s="19"/>
      <c r="I15" s="19"/>
      <c r="J15" s="19"/>
      <c r="K15" s="19"/>
    </row>
  </sheetData>
  <sheetProtection/>
  <mergeCells count="3">
    <mergeCell ref="A14:K14"/>
    <mergeCell ref="A13:K13"/>
    <mergeCell ref="A15:K15"/>
  </mergeCell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M11" sqref="M11:O11"/>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55</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2558</v>
      </c>
      <c r="D8" s="6">
        <v>1348</v>
      </c>
      <c r="E8" s="6"/>
      <c r="F8" s="6"/>
      <c r="G8" s="6"/>
      <c r="H8" s="6"/>
      <c r="I8" s="6">
        <v>700</v>
      </c>
      <c r="J8" s="6">
        <v>22</v>
      </c>
      <c r="K8" s="6"/>
      <c r="L8" s="6">
        <v>5</v>
      </c>
      <c r="M8" s="6">
        <f aca="true" t="shared" si="0" ref="M8:M14">SUM(E8:L8)</f>
        <v>727</v>
      </c>
      <c r="N8" s="6">
        <v>50</v>
      </c>
      <c r="O8" s="6">
        <f aca="true" t="shared" si="1" ref="O8:O14">SUM(N8+M8+D8)</f>
        <v>2125</v>
      </c>
      <c r="P8" s="6">
        <f aca="true" t="shared" si="2" ref="P8:P14">SUM(C8-O8)</f>
        <v>433</v>
      </c>
    </row>
    <row r="9" spans="1:16" ht="10.5">
      <c r="A9" s="5">
        <v>78</v>
      </c>
      <c r="B9" s="3" t="s">
        <v>48</v>
      </c>
      <c r="C9" s="6">
        <v>5632</v>
      </c>
      <c r="D9" s="6">
        <v>2034</v>
      </c>
      <c r="E9" s="6"/>
      <c r="F9" s="6"/>
      <c r="G9" s="6"/>
      <c r="H9" s="6"/>
      <c r="I9" s="6">
        <v>1288</v>
      </c>
      <c r="J9" s="6">
        <v>5</v>
      </c>
      <c r="K9" s="6"/>
      <c r="L9" s="6">
        <v>4</v>
      </c>
      <c r="M9" s="6">
        <f t="shared" si="0"/>
        <v>1297</v>
      </c>
      <c r="N9" s="6"/>
      <c r="O9" s="6">
        <f t="shared" si="1"/>
        <v>3331</v>
      </c>
      <c r="P9" s="6">
        <f t="shared" si="2"/>
        <v>2301</v>
      </c>
    </row>
    <row r="10" spans="1:16" ht="10.5">
      <c r="A10" s="5">
        <v>80</v>
      </c>
      <c r="B10" s="3" t="s">
        <v>2</v>
      </c>
      <c r="C10" s="6">
        <v>774</v>
      </c>
      <c r="D10" s="6">
        <v>384</v>
      </c>
      <c r="E10" s="6"/>
      <c r="F10" s="6"/>
      <c r="G10" s="6"/>
      <c r="H10" s="6"/>
      <c r="I10" s="6">
        <v>100</v>
      </c>
      <c r="J10" s="6"/>
      <c r="K10" s="6">
        <v>50</v>
      </c>
      <c r="L10" s="6">
        <v>2</v>
      </c>
      <c r="M10" s="6">
        <f t="shared" si="0"/>
        <v>152</v>
      </c>
      <c r="N10" s="6">
        <v>8</v>
      </c>
      <c r="O10" s="6">
        <f t="shared" si="1"/>
        <v>544</v>
      </c>
      <c r="P10" s="6">
        <f t="shared" si="2"/>
        <v>230</v>
      </c>
    </row>
    <row r="11" spans="1:16" ht="10.5">
      <c r="A11" s="7">
        <v>81</v>
      </c>
      <c r="B11" s="8" t="s">
        <v>9</v>
      </c>
      <c r="C11" s="6">
        <v>296</v>
      </c>
      <c r="D11" s="6"/>
      <c r="E11" s="6"/>
      <c r="F11" s="6"/>
      <c r="G11" s="6"/>
      <c r="H11" s="6"/>
      <c r="I11" s="6"/>
      <c r="J11" s="6"/>
      <c r="K11" s="6"/>
      <c r="L11" s="6"/>
      <c r="M11" s="16">
        <f>SUM(E11:L11)</f>
        <v>0</v>
      </c>
      <c r="N11" s="16"/>
      <c r="O11" s="16">
        <f>SUM(N11+M11+D11)</f>
        <v>0</v>
      </c>
      <c r="P11" s="6">
        <f>SUM(C11-O11)</f>
        <v>296</v>
      </c>
    </row>
    <row r="12" spans="1:16" ht="10.5">
      <c r="A12" s="5">
        <v>88</v>
      </c>
      <c r="B12" s="3" t="s">
        <v>3</v>
      </c>
      <c r="C12" s="6">
        <v>3279</v>
      </c>
      <c r="D12" s="6">
        <v>1226</v>
      </c>
      <c r="E12" s="6"/>
      <c r="F12" s="6"/>
      <c r="G12" s="6"/>
      <c r="H12" s="6">
        <v>2</v>
      </c>
      <c r="I12" s="6">
        <v>229</v>
      </c>
      <c r="J12" s="6">
        <v>20</v>
      </c>
      <c r="K12" s="6"/>
      <c r="L12" s="6">
        <v>6</v>
      </c>
      <c r="M12" s="6">
        <f t="shared" si="0"/>
        <v>257</v>
      </c>
      <c r="N12" s="6">
        <v>303</v>
      </c>
      <c r="O12" s="6">
        <f t="shared" si="1"/>
        <v>1786</v>
      </c>
      <c r="P12" s="6">
        <f t="shared" si="2"/>
        <v>1493</v>
      </c>
    </row>
    <row r="13" spans="1:16" ht="10.5">
      <c r="A13" s="5">
        <v>99</v>
      </c>
      <c r="B13" s="3" t="s">
        <v>4</v>
      </c>
      <c r="C13" s="6">
        <v>4526</v>
      </c>
      <c r="D13" s="6">
        <v>1786</v>
      </c>
      <c r="E13" s="6"/>
      <c r="F13" s="6"/>
      <c r="G13" s="6"/>
      <c r="H13" s="6"/>
      <c r="I13" s="6">
        <v>32</v>
      </c>
      <c r="J13" s="6"/>
      <c r="K13" s="6">
        <v>224</v>
      </c>
      <c r="L13" s="6">
        <v>19</v>
      </c>
      <c r="M13" s="6">
        <f t="shared" si="0"/>
        <v>275</v>
      </c>
      <c r="N13" s="6">
        <v>48</v>
      </c>
      <c r="O13" s="6">
        <f t="shared" si="1"/>
        <v>2109</v>
      </c>
      <c r="P13" s="6">
        <f t="shared" si="2"/>
        <v>2417</v>
      </c>
    </row>
    <row r="14" spans="1:16" ht="10.5">
      <c r="A14" s="5">
        <v>107</v>
      </c>
      <c r="B14" s="3" t="s">
        <v>5</v>
      </c>
      <c r="C14" s="6">
        <v>5154</v>
      </c>
      <c r="D14" s="6">
        <v>2399</v>
      </c>
      <c r="E14" s="6"/>
      <c r="F14" s="6"/>
      <c r="G14" s="6"/>
      <c r="H14" s="6"/>
      <c r="I14" s="6">
        <v>424</v>
      </c>
      <c r="J14" s="6">
        <v>36</v>
      </c>
      <c r="K14" s="6"/>
      <c r="L14" s="6">
        <v>1</v>
      </c>
      <c r="M14" s="6">
        <f t="shared" si="0"/>
        <v>461</v>
      </c>
      <c r="N14" s="6">
        <v>12</v>
      </c>
      <c r="O14" s="6">
        <f t="shared" si="1"/>
        <v>2872</v>
      </c>
      <c r="P14" s="6">
        <f t="shared" si="2"/>
        <v>2282</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22219</v>
      </c>
      <c r="D16" s="6">
        <f t="shared" si="3"/>
        <v>9177</v>
      </c>
      <c r="E16" s="6">
        <f t="shared" si="3"/>
        <v>0</v>
      </c>
      <c r="F16" s="6">
        <f t="shared" si="3"/>
        <v>0</v>
      </c>
      <c r="G16" s="6">
        <f t="shared" si="3"/>
        <v>0</v>
      </c>
      <c r="H16" s="6">
        <f t="shared" si="3"/>
        <v>2</v>
      </c>
      <c r="I16" s="6">
        <f t="shared" si="3"/>
        <v>2773</v>
      </c>
      <c r="J16" s="6">
        <f t="shared" si="3"/>
        <v>83</v>
      </c>
      <c r="K16" s="6">
        <f t="shared" si="3"/>
        <v>274</v>
      </c>
      <c r="L16" s="6">
        <f t="shared" si="3"/>
        <v>37</v>
      </c>
      <c r="M16" s="6">
        <f t="shared" si="3"/>
        <v>3169</v>
      </c>
      <c r="N16" s="6">
        <f t="shared" si="3"/>
        <v>421</v>
      </c>
      <c r="O16" s="6">
        <f t="shared" si="3"/>
        <v>12767</v>
      </c>
      <c r="P16" s="6">
        <f t="shared" si="3"/>
        <v>9452</v>
      </c>
    </row>
    <row r="18" spans="1:16" ht="10.5">
      <c r="A18" s="7">
        <v>62</v>
      </c>
      <c r="B18" s="8" t="s">
        <v>6</v>
      </c>
      <c r="C18" s="6"/>
      <c r="D18" s="6">
        <v>3</v>
      </c>
      <c r="E18" s="6"/>
      <c r="F18" s="6"/>
      <c r="G18" s="6"/>
      <c r="H18" s="6"/>
      <c r="I18" s="6"/>
      <c r="J18" s="6"/>
      <c r="K18" s="6">
        <v>3</v>
      </c>
      <c r="L18" s="6"/>
      <c r="M18" s="6">
        <f aca="true" t="shared" si="4" ref="M18:M23">SUM(E18:L18)</f>
        <v>3</v>
      </c>
      <c r="N18" s="6"/>
      <c r="O18" s="6">
        <f aca="true" t="shared" si="5" ref="O18:O23">SUM(N18+M18+D18)</f>
        <v>6</v>
      </c>
      <c r="P18" s="6">
        <f aca="true" t="shared" si="6" ref="P18:P23">SUM(C18-O18)</f>
        <v>-6</v>
      </c>
    </row>
    <row r="19" spans="1:16" ht="10.5">
      <c r="A19" s="7">
        <v>63</v>
      </c>
      <c r="B19" s="8" t="s">
        <v>47</v>
      </c>
      <c r="C19" s="6">
        <v>17</v>
      </c>
      <c r="D19" s="6">
        <v>18</v>
      </c>
      <c r="E19" s="6"/>
      <c r="F19" s="6"/>
      <c r="G19" s="6"/>
      <c r="H19" s="6"/>
      <c r="I19" s="6">
        <v>7</v>
      </c>
      <c r="J19" s="6">
        <v>6</v>
      </c>
      <c r="K19" s="6">
        <v>18</v>
      </c>
      <c r="L19" s="6"/>
      <c r="M19" s="6">
        <f t="shared" si="4"/>
        <v>31</v>
      </c>
      <c r="N19" s="6"/>
      <c r="O19" s="6">
        <f t="shared" si="5"/>
        <v>49</v>
      </c>
      <c r="P19" s="6">
        <f t="shared" si="6"/>
        <v>-32</v>
      </c>
    </row>
    <row r="20" spans="1:16" ht="10.5">
      <c r="A20" s="7">
        <v>65</v>
      </c>
      <c r="B20" s="8" t="s">
        <v>7</v>
      </c>
      <c r="C20" s="6">
        <v>2</v>
      </c>
      <c r="D20" s="6">
        <v>118</v>
      </c>
      <c r="E20" s="6"/>
      <c r="F20" s="6"/>
      <c r="G20" s="6"/>
      <c r="H20" s="6"/>
      <c r="I20" s="6">
        <v>1</v>
      </c>
      <c r="J20" s="6">
        <v>2</v>
      </c>
      <c r="K20" s="6">
        <v>9</v>
      </c>
      <c r="L20" s="6"/>
      <c r="M20" s="6">
        <f t="shared" si="4"/>
        <v>12</v>
      </c>
      <c r="N20" s="6"/>
      <c r="O20" s="6">
        <f t="shared" si="5"/>
        <v>130</v>
      </c>
      <c r="P20" s="6">
        <f t="shared" si="6"/>
        <v>-128</v>
      </c>
    </row>
    <row r="21" spans="1:16" ht="10.5">
      <c r="A21" s="7">
        <v>68</v>
      </c>
      <c r="B21" s="8" t="s">
        <v>8</v>
      </c>
      <c r="C21" s="6"/>
      <c r="D21" s="6">
        <v>17</v>
      </c>
      <c r="E21" s="6"/>
      <c r="F21" s="6"/>
      <c r="G21" s="6"/>
      <c r="H21" s="6"/>
      <c r="I21" s="6"/>
      <c r="J21" s="6"/>
      <c r="K21" s="6">
        <v>2</v>
      </c>
      <c r="L21" s="6"/>
      <c r="M21" s="6">
        <f t="shared" si="4"/>
        <v>2</v>
      </c>
      <c r="N21" s="6"/>
      <c r="O21" s="6">
        <f t="shared" si="5"/>
        <v>19</v>
      </c>
      <c r="P21" s="6">
        <f t="shared" si="6"/>
        <v>-19</v>
      </c>
    </row>
    <row r="22" spans="1:16" ht="10.5">
      <c r="A22" s="7">
        <v>76</v>
      </c>
      <c r="B22" s="8" t="s">
        <v>46</v>
      </c>
      <c r="C22" s="6"/>
      <c r="D22" s="6">
        <v>15</v>
      </c>
      <c r="E22" s="6"/>
      <c r="F22" s="6"/>
      <c r="G22" s="6"/>
      <c r="H22" s="6"/>
      <c r="I22" s="6"/>
      <c r="J22" s="6">
        <v>12</v>
      </c>
      <c r="K22" s="6">
        <v>2</v>
      </c>
      <c r="L22" s="6"/>
      <c r="M22" s="6">
        <f t="shared" si="4"/>
        <v>14</v>
      </c>
      <c r="N22" s="6"/>
      <c r="O22" s="6">
        <f t="shared" si="5"/>
        <v>29</v>
      </c>
      <c r="P22" s="6">
        <f t="shared" si="6"/>
        <v>-29</v>
      </c>
    </row>
    <row r="23" spans="1:16" ht="10.5">
      <c r="A23" s="7">
        <v>94</v>
      </c>
      <c r="B23" s="8" t="s">
        <v>10</v>
      </c>
      <c r="C23" s="6">
        <v>5</v>
      </c>
      <c r="D23" s="6">
        <v>1</v>
      </c>
      <c r="E23" s="6"/>
      <c r="F23" s="6"/>
      <c r="G23" s="6"/>
      <c r="H23" s="6"/>
      <c r="I23" s="6"/>
      <c r="J23" s="6"/>
      <c r="K23" s="6"/>
      <c r="L23" s="6"/>
      <c r="M23" s="6">
        <f t="shared" si="4"/>
        <v>0</v>
      </c>
      <c r="N23" s="6">
        <v>3</v>
      </c>
      <c r="O23" s="6">
        <f t="shared" si="5"/>
        <v>4</v>
      </c>
      <c r="P23" s="6">
        <f t="shared" si="6"/>
        <v>1</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24</v>
      </c>
      <c r="D25" s="6">
        <f t="shared" si="7"/>
        <v>172</v>
      </c>
      <c r="E25" s="6">
        <f t="shared" si="7"/>
        <v>0</v>
      </c>
      <c r="F25" s="6">
        <f t="shared" si="7"/>
        <v>0</v>
      </c>
      <c r="G25" s="6">
        <f t="shared" si="7"/>
        <v>0</v>
      </c>
      <c r="H25" s="6">
        <f t="shared" si="7"/>
        <v>0</v>
      </c>
      <c r="I25" s="6">
        <f t="shared" si="7"/>
        <v>8</v>
      </c>
      <c r="J25" s="6">
        <f t="shared" si="7"/>
        <v>20</v>
      </c>
      <c r="K25" s="6">
        <f t="shared" si="7"/>
        <v>34</v>
      </c>
      <c r="L25" s="6">
        <f t="shared" si="7"/>
        <v>0</v>
      </c>
      <c r="M25" s="6">
        <f t="shared" si="7"/>
        <v>62</v>
      </c>
      <c r="N25" s="6">
        <f t="shared" si="7"/>
        <v>3</v>
      </c>
      <c r="O25" s="6">
        <f t="shared" si="7"/>
        <v>237</v>
      </c>
      <c r="P25" s="6">
        <f t="shared" si="7"/>
        <v>-213</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22243</v>
      </c>
      <c r="D27" s="11">
        <f t="shared" si="8"/>
        <v>9349</v>
      </c>
      <c r="E27" s="11">
        <f t="shared" si="8"/>
        <v>0</v>
      </c>
      <c r="F27" s="11">
        <f t="shared" si="8"/>
        <v>0</v>
      </c>
      <c r="G27" s="11">
        <f t="shared" si="8"/>
        <v>0</v>
      </c>
      <c r="H27" s="11">
        <f t="shared" si="8"/>
        <v>2</v>
      </c>
      <c r="I27" s="11">
        <f t="shared" si="8"/>
        <v>2781</v>
      </c>
      <c r="J27" s="11">
        <f t="shared" si="8"/>
        <v>103</v>
      </c>
      <c r="K27" s="11">
        <f t="shared" si="8"/>
        <v>308</v>
      </c>
      <c r="L27" s="11">
        <f t="shared" si="8"/>
        <v>37</v>
      </c>
      <c r="M27" s="11">
        <f t="shared" si="8"/>
        <v>3231</v>
      </c>
      <c r="N27" s="11">
        <f t="shared" si="8"/>
        <v>424</v>
      </c>
      <c r="O27" s="11">
        <f t="shared" si="8"/>
        <v>13004</v>
      </c>
      <c r="P27" s="11">
        <f t="shared" si="8"/>
        <v>9239</v>
      </c>
    </row>
    <row r="28" spans="1:16" s="12" customFormat="1" ht="10.5">
      <c r="A28" s="12" t="str">
        <f>+'octubre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I6:I7"/>
    <mergeCell ref="E6:E7"/>
    <mergeCell ref="F6:F7"/>
    <mergeCell ref="G6:G7"/>
    <mergeCell ref="H6:H7"/>
    <mergeCell ref="A6:A7"/>
    <mergeCell ref="B6:B7"/>
    <mergeCell ref="C6:C7"/>
    <mergeCell ref="D6:D7"/>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A2" sqref="A2:P2"/>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56</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3396</v>
      </c>
      <c r="D8" s="6">
        <v>1616</v>
      </c>
      <c r="E8" s="6"/>
      <c r="F8" s="6"/>
      <c r="G8" s="6"/>
      <c r="H8" s="6">
        <v>2</v>
      </c>
      <c r="I8" s="6">
        <v>681</v>
      </c>
      <c r="J8" s="6">
        <v>27</v>
      </c>
      <c r="K8" s="6"/>
      <c r="L8" s="6">
        <v>11</v>
      </c>
      <c r="M8" s="6">
        <f aca="true" t="shared" si="0" ref="M8:M14">SUM(E8:L8)</f>
        <v>721</v>
      </c>
      <c r="N8" s="6">
        <v>69</v>
      </c>
      <c r="O8" s="6">
        <f aca="true" t="shared" si="1" ref="O8:O14">SUM(N8+M8+D8)</f>
        <v>2406</v>
      </c>
      <c r="P8" s="6">
        <f aca="true" t="shared" si="2" ref="P8:P14">SUM(C8-O8)</f>
        <v>990</v>
      </c>
    </row>
    <row r="9" spans="1:16" ht="10.5">
      <c r="A9" s="5">
        <v>78</v>
      </c>
      <c r="B9" s="3" t="s">
        <v>48</v>
      </c>
      <c r="C9" s="6">
        <v>7942</v>
      </c>
      <c r="D9" s="6">
        <v>2534</v>
      </c>
      <c r="E9" s="6"/>
      <c r="F9" s="6"/>
      <c r="G9" s="6"/>
      <c r="H9" s="6">
        <v>1</v>
      </c>
      <c r="I9" s="6">
        <v>1396</v>
      </c>
      <c r="J9" s="6">
        <v>10</v>
      </c>
      <c r="K9" s="6"/>
      <c r="L9" s="6">
        <v>4</v>
      </c>
      <c r="M9" s="6">
        <f t="shared" si="0"/>
        <v>1411</v>
      </c>
      <c r="N9" s="6"/>
      <c r="O9" s="6">
        <f t="shared" si="1"/>
        <v>3945</v>
      </c>
      <c r="P9" s="6">
        <f t="shared" si="2"/>
        <v>3997</v>
      </c>
    </row>
    <row r="10" spans="1:16" ht="10.5">
      <c r="A10" s="5">
        <v>80</v>
      </c>
      <c r="B10" s="3" t="s">
        <v>2</v>
      </c>
      <c r="C10" s="6">
        <v>934</v>
      </c>
      <c r="D10" s="6">
        <v>513</v>
      </c>
      <c r="E10" s="6"/>
      <c r="F10" s="6"/>
      <c r="G10" s="6"/>
      <c r="H10" s="6"/>
      <c r="I10" s="6">
        <v>95</v>
      </c>
      <c r="J10" s="6"/>
      <c r="K10" s="6">
        <v>55</v>
      </c>
      <c r="L10" s="6">
        <v>5</v>
      </c>
      <c r="M10" s="6">
        <f t="shared" si="0"/>
        <v>155</v>
      </c>
      <c r="N10" s="6">
        <v>5</v>
      </c>
      <c r="O10" s="6">
        <f t="shared" si="1"/>
        <v>673</v>
      </c>
      <c r="P10" s="6">
        <f t="shared" si="2"/>
        <v>261</v>
      </c>
    </row>
    <row r="11" spans="1:16" ht="10.5">
      <c r="A11" s="7">
        <v>81</v>
      </c>
      <c r="B11" s="8" t="s">
        <v>9</v>
      </c>
      <c r="C11" s="6">
        <v>347</v>
      </c>
      <c r="D11" s="6">
        <v>295</v>
      </c>
      <c r="E11" s="6"/>
      <c r="F11" s="6"/>
      <c r="G11" s="6"/>
      <c r="H11" s="6"/>
      <c r="I11" s="6"/>
      <c r="J11" s="6"/>
      <c r="K11" s="6"/>
      <c r="L11" s="6"/>
      <c r="M11" s="6">
        <f>SUM(E11:L11)</f>
        <v>0</v>
      </c>
      <c r="N11" s="6">
        <v>15</v>
      </c>
      <c r="O11" s="6">
        <f>SUM(N11+M11+D11)</f>
        <v>310</v>
      </c>
      <c r="P11" s="6">
        <f>SUM(C11-O11)</f>
        <v>37</v>
      </c>
    </row>
    <row r="12" spans="1:16" ht="10.5">
      <c r="A12" s="5">
        <v>88</v>
      </c>
      <c r="B12" s="3" t="s">
        <v>3</v>
      </c>
      <c r="C12" s="6">
        <v>4143</v>
      </c>
      <c r="D12" s="6">
        <v>1441</v>
      </c>
      <c r="E12" s="6"/>
      <c r="F12" s="6"/>
      <c r="G12" s="6"/>
      <c r="H12" s="6">
        <v>1</v>
      </c>
      <c r="I12" s="6">
        <v>172</v>
      </c>
      <c r="J12" s="6">
        <v>17</v>
      </c>
      <c r="K12" s="6"/>
      <c r="L12" s="6">
        <v>13</v>
      </c>
      <c r="M12" s="6">
        <f t="shared" si="0"/>
        <v>203</v>
      </c>
      <c r="N12" s="6">
        <v>310</v>
      </c>
      <c r="O12" s="6">
        <f t="shared" si="1"/>
        <v>1954</v>
      </c>
      <c r="P12" s="6">
        <f t="shared" si="2"/>
        <v>2189</v>
      </c>
    </row>
    <row r="13" spans="1:16" ht="10.5">
      <c r="A13" s="5">
        <v>99</v>
      </c>
      <c r="B13" s="3" t="s">
        <v>4</v>
      </c>
      <c r="C13" s="6">
        <v>6029</v>
      </c>
      <c r="D13" s="6">
        <v>2268</v>
      </c>
      <c r="E13" s="6"/>
      <c r="F13" s="6"/>
      <c r="G13" s="6"/>
      <c r="H13" s="6"/>
      <c r="I13" s="6">
        <v>296</v>
      </c>
      <c r="J13" s="6"/>
      <c r="K13" s="6">
        <v>564</v>
      </c>
      <c r="L13" s="6">
        <v>23</v>
      </c>
      <c r="M13" s="6">
        <f t="shared" si="0"/>
        <v>883</v>
      </c>
      <c r="N13" s="6">
        <v>68</v>
      </c>
      <c r="O13" s="6">
        <f t="shared" si="1"/>
        <v>3219</v>
      </c>
      <c r="P13" s="6">
        <f t="shared" si="2"/>
        <v>2810</v>
      </c>
    </row>
    <row r="14" spans="1:16" ht="10.5">
      <c r="A14" s="5">
        <v>107</v>
      </c>
      <c r="B14" s="3" t="s">
        <v>5</v>
      </c>
      <c r="C14" s="6">
        <v>7245</v>
      </c>
      <c r="D14" s="6">
        <v>3191</v>
      </c>
      <c r="E14" s="6"/>
      <c r="F14" s="6"/>
      <c r="G14" s="6"/>
      <c r="H14" s="6"/>
      <c r="I14" s="6">
        <v>681</v>
      </c>
      <c r="J14" s="6">
        <v>52</v>
      </c>
      <c r="K14" s="6"/>
      <c r="L14" s="6">
        <v>7</v>
      </c>
      <c r="M14" s="6">
        <f t="shared" si="0"/>
        <v>740</v>
      </c>
      <c r="N14" s="6">
        <v>15</v>
      </c>
      <c r="O14" s="6">
        <f t="shared" si="1"/>
        <v>3946</v>
      </c>
      <c r="P14" s="6">
        <f t="shared" si="2"/>
        <v>3299</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30036</v>
      </c>
      <c r="D16" s="6">
        <f t="shared" si="3"/>
        <v>11858</v>
      </c>
      <c r="E16" s="6">
        <f t="shared" si="3"/>
        <v>0</v>
      </c>
      <c r="F16" s="6">
        <f t="shared" si="3"/>
        <v>0</v>
      </c>
      <c r="G16" s="6">
        <f t="shared" si="3"/>
        <v>0</v>
      </c>
      <c r="H16" s="6">
        <f t="shared" si="3"/>
        <v>4</v>
      </c>
      <c r="I16" s="6">
        <f t="shared" si="3"/>
        <v>3321</v>
      </c>
      <c r="J16" s="6">
        <f t="shared" si="3"/>
        <v>106</v>
      </c>
      <c r="K16" s="6">
        <f t="shared" si="3"/>
        <v>619</v>
      </c>
      <c r="L16" s="6">
        <f t="shared" si="3"/>
        <v>63</v>
      </c>
      <c r="M16" s="6">
        <f t="shared" si="3"/>
        <v>4113</v>
      </c>
      <c r="N16" s="6">
        <f t="shared" si="3"/>
        <v>482</v>
      </c>
      <c r="O16" s="6">
        <f t="shared" si="3"/>
        <v>16453</v>
      </c>
      <c r="P16" s="6">
        <f t="shared" si="3"/>
        <v>13583</v>
      </c>
    </row>
    <row r="18" spans="1:16" ht="10.5">
      <c r="A18" s="7">
        <v>62</v>
      </c>
      <c r="B18" s="8" t="s">
        <v>6</v>
      </c>
      <c r="C18" s="6"/>
      <c r="D18" s="6">
        <v>2</v>
      </c>
      <c r="E18" s="6"/>
      <c r="F18" s="6"/>
      <c r="G18" s="6"/>
      <c r="H18" s="6"/>
      <c r="I18" s="6"/>
      <c r="J18" s="6"/>
      <c r="K18" s="6"/>
      <c r="L18" s="6"/>
      <c r="M18" s="6">
        <f aca="true" t="shared" si="4" ref="M18:M23">SUM(E18:L18)</f>
        <v>0</v>
      </c>
      <c r="N18" s="6"/>
      <c r="O18" s="6">
        <f aca="true" t="shared" si="5" ref="O18:O23">SUM(N18+M18+D18)</f>
        <v>2</v>
      </c>
      <c r="P18" s="6">
        <f aca="true" t="shared" si="6" ref="P18:P23">SUM(C18-O18)</f>
        <v>-2</v>
      </c>
    </row>
    <row r="19" spans="1:16" ht="10.5">
      <c r="A19" s="7">
        <v>63</v>
      </c>
      <c r="B19" s="8" t="s">
        <v>47</v>
      </c>
      <c r="C19" s="6">
        <v>27</v>
      </c>
      <c r="D19" s="6">
        <v>24</v>
      </c>
      <c r="E19" s="6"/>
      <c r="F19" s="6"/>
      <c r="G19" s="6"/>
      <c r="H19" s="6"/>
      <c r="I19" s="6">
        <v>5</v>
      </c>
      <c r="J19" s="6">
        <v>3</v>
      </c>
      <c r="K19" s="6">
        <v>5</v>
      </c>
      <c r="L19" s="6"/>
      <c r="M19" s="6">
        <f t="shared" si="4"/>
        <v>13</v>
      </c>
      <c r="N19" s="6"/>
      <c r="O19" s="6">
        <f t="shared" si="5"/>
        <v>37</v>
      </c>
      <c r="P19" s="6">
        <f t="shared" si="6"/>
        <v>-10</v>
      </c>
    </row>
    <row r="20" spans="1:16" ht="10.5">
      <c r="A20" s="7">
        <v>65</v>
      </c>
      <c r="B20" s="8" t="s">
        <v>7</v>
      </c>
      <c r="C20" s="6">
        <v>4</v>
      </c>
      <c r="D20" s="6">
        <v>108</v>
      </c>
      <c r="E20" s="6"/>
      <c r="F20" s="6"/>
      <c r="G20" s="6"/>
      <c r="H20" s="6"/>
      <c r="I20" s="6"/>
      <c r="J20" s="6"/>
      <c r="K20" s="6">
        <v>12</v>
      </c>
      <c r="L20" s="6"/>
      <c r="M20" s="6">
        <f t="shared" si="4"/>
        <v>12</v>
      </c>
      <c r="N20" s="6"/>
      <c r="O20" s="6">
        <f t="shared" si="5"/>
        <v>120</v>
      </c>
      <c r="P20" s="6">
        <f t="shared" si="6"/>
        <v>-116</v>
      </c>
    </row>
    <row r="21" spans="1:16" ht="10.5">
      <c r="A21" s="7">
        <v>68</v>
      </c>
      <c r="B21" s="8" t="s">
        <v>8</v>
      </c>
      <c r="C21" s="6"/>
      <c r="D21" s="6">
        <v>10</v>
      </c>
      <c r="E21" s="6"/>
      <c r="F21" s="6"/>
      <c r="G21" s="6"/>
      <c r="H21" s="6"/>
      <c r="I21" s="6"/>
      <c r="J21" s="6"/>
      <c r="K21" s="6">
        <v>1</v>
      </c>
      <c r="L21" s="6"/>
      <c r="M21" s="6">
        <f t="shared" si="4"/>
        <v>1</v>
      </c>
      <c r="N21" s="6"/>
      <c r="O21" s="6">
        <f t="shared" si="5"/>
        <v>11</v>
      </c>
      <c r="P21" s="6">
        <f t="shared" si="6"/>
        <v>-11</v>
      </c>
    </row>
    <row r="22" spans="1:16" ht="10.5">
      <c r="A22" s="7">
        <v>76</v>
      </c>
      <c r="B22" s="8" t="s">
        <v>46</v>
      </c>
      <c r="C22" s="6"/>
      <c r="D22" s="6">
        <v>17</v>
      </c>
      <c r="E22" s="6"/>
      <c r="F22" s="6"/>
      <c r="G22" s="6"/>
      <c r="H22" s="6"/>
      <c r="I22" s="6">
        <v>6</v>
      </c>
      <c r="J22" s="6">
        <v>25</v>
      </c>
      <c r="K22" s="6">
        <v>6</v>
      </c>
      <c r="L22" s="6"/>
      <c r="M22" s="6">
        <f t="shared" si="4"/>
        <v>37</v>
      </c>
      <c r="N22" s="6">
        <v>3</v>
      </c>
      <c r="O22" s="6">
        <f t="shared" si="5"/>
        <v>57</v>
      </c>
      <c r="P22" s="6">
        <f t="shared" si="6"/>
        <v>-57</v>
      </c>
    </row>
    <row r="23" spans="1:16" ht="10.5">
      <c r="A23" s="7">
        <v>94</v>
      </c>
      <c r="B23" s="8" t="s">
        <v>10</v>
      </c>
      <c r="C23" s="6">
        <v>3</v>
      </c>
      <c r="D23" s="6">
        <v>1</v>
      </c>
      <c r="E23" s="6"/>
      <c r="F23" s="6"/>
      <c r="G23" s="6"/>
      <c r="H23" s="6"/>
      <c r="I23" s="6"/>
      <c r="J23" s="6"/>
      <c r="K23" s="6"/>
      <c r="L23" s="6"/>
      <c r="M23" s="6">
        <f t="shared" si="4"/>
        <v>0</v>
      </c>
      <c r="N23" s="6"/>
      <c r="O23" s="6">
        <f t="shared" si="5"/>
        <v>1</v>
      </c>
      <c r="P23" s="6">
        <f t="shared" si="6"/>
        <v>2</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34</v>
      </c>
      <c r="D25" s="6">
        <f t="shared" si="7"/>
        <v>162</v>
      </c>
      <c r="E25" s="6">
        <f t="shared" si="7"/>
        <v>0</v>
      </c>
      <c r="F25" s="6">
        <f t="shared" si="7"/>
        <v>0</v>
      </c>
      <c r="G25" s="6">
        <f t="shared" si="7"/>
        <v>0</v>
      </c>
      <c r="H25" s="6">
        <f t="shared" si="7"/>
        <v>0</v>
      </c>
      <c r="I25" s="6">
        <f t="shared" si="7"/>
        <v>11</v>
      </c>
      <c r="J25" s="6">
        <f t="shared" si="7"/>
        <v>28</v>
      </c>
      <c r="K25" s="6">
        <f t="shared" si="7"/>
        <v>24</v>
      </c>
      <c r="L25" s="6">
        <f t="shared" si="7"/>
        <v>0</v>
      </c>
      <c r="M25" s="6">
        <f t="shared" si="7"/>
        <v>63</v>
      </c>
      <c r="N25" s="6">
        <f t="shared" si="7"/>
        <v>3</v>
      </c>
      <c r="O25" s="6">
        <f t="shared" si="7"/>
        <v>228</v>
      </c>
      <c r="P25" s="6">
        <f t="shared" si="7"/>
        <v>-194</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30070</v>
      </c>
      <c r="D27" s="11">
        <f t="shared" si="8"/>
        <v>12020</v>
      </c>
      <c r="E27" s="11">
        <f t="shared" si="8"/>
        <v>0</v>
      </c>
      <c r="F27" s="11">
        <f t="shared" si="8"/>
        <v>0</v>
      </c>
      <c r="G27" s="11">
        <f t="shared" si="8"/>
        <v>0</v>
      </c>
      <c r="H27" s="11">
        <f t="shared" si="8"/>
        <v>4</v>
      </c>
      <c r="I27" s="11">
        <f t="shared" si="8"/>
        <v>3332</v>
      </c>
      <c r="J27" s="11">
        <f t="shared" si="8"/>
        <v>134</v>
      </c>
      <c r="K27" s="11">
        <f t="shared" si="8"/>
        <v>643</v>
      </c>
      <c r="L27" s="11">
        <f t="shared" si="8"/>
        <v>63</v>
      </c>
      <c r="M27" s="11">
        <f t="shared" si="8"/>
        <v>4176</v>
      </c>
      <c r="N27" s="11">
        <f t="shared" si="8"/>
        <v>485</v>
      </c>
      <c r="O27" s="11">
        <f t="shared" si="8"/>
        <v>16681</v>
      </c>
      <c r="P27" s="11">
        <f t="shared" si="8"/>
        <v>13389</v>
      </c>
    </row>
    <row r="28" spans="1:16" s="12" customFormat="1" ht="10.5">
      <c r="A28" s="12" t="str">
        <f>+'noviembre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A6:A7"/>
    <mergeCell ref="B6:B7"/>
    <mergeCell ref="C6:C7"/>
    <mergeCell ref="D6:D7"/>
    <mergeCell ref="I6:I7"/>
    <mergeCell ref="E6:E7"/>
    <mergeCell ref="F6:F7"/>
    <mergeCell ref="G6:G7"/>
    <mergeCell ref="H6:H7"/>
  </mergeCell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A2" sqref="A2:P2"/>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57</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3229</v>
      </c>
      <c r="D8" s="6">
        <v>1529</v>
      </c>
      <c r="E8" s="6"/>
      <c r="F8" s="6"/>
      <c r="G8" s="6"/>
      <c r="H8" s="6">
        <v>3</v>
      </c>
      <c r="I8" s="6">
        <v>558</v>
      </c>
      <c r="J8" s="6">
        <v>15</v>
      </c>
      <c r="K8" s="6"/>
      <c r="L8" s="6">
        <v>6</v>
      </c>
      <c r="M8" s="6">
        <f aca="true" t="shared" si="0" ref="M8:M14">SUM(E8:L8)</f>
        <v>582</v>
      </c>
      <c r="N8" s="6">
        <v>50</v>
      </c>
      <c r="O8" s="6">
        <f aca="true" t="shared" si="1" ref="O8:O14">SUM(N8+M8+D8)</f>
        <v>2161</v>
      </c>
      <c r="P8" s="6">
        <f aca="true" t="shared" si="2" ref="P8:P14">SUM(C8-O8)</f>
        <v>1068</v>
      </c>
    </row>
    <row r="9" spans="1:16" ht="10.5">
      <c r="A9" s="5">
        <v>78</v>
      </c>
      <c r="B9" s="3" t="s">
        <v>48</v>
      </c>
      <c r="C9" s="6">
        <v>6714</v>
      </c>
      <c r="D9" s="6">
        <v>2458</v>
      </c>
      <c r="E9" s="6"/>
      <c r="F9" s="6"/>
      <c r="G9" s="6"/>
      <c r="H9" s="6">
        <v>1</v>
      </c>
      <c r="I9" s="6">
        <v>1307</v>
      </c>
      <c r="J9" s="6">
        <v>8</v>
      </c>
      <c r="K9" s="6"/>
      <c r="L9" s="6">
        <v>4</v>
      </c>
      <c r="M9" s="6">
        <f t="shared" si="0"/>
        <v>1320</v>
      </c>
      <c r="N9" s="6"/>
      <c r="O9" s="6">
        <f t="shared" si="1"/>
        <v>3778</v>
      </c>
      <c r="P9" s="6">
        <f t="shared" si="2"/>
        <v>2936</v>
      </c>
    </row>
    <row r="10" spans="1:16" ht="10.5">
      <c r="A10" s="5">
        <v>80</v>
      </c>
      <c r="B10" s="3" t="s">
        <v>2</v>
      </c>
      <c r="C10" s="6">
        <v>898</v>
      </c>
      <c r="D10" s="6"/>
      <c r="E10" s="6"/>
      <c r="F10" s="6"/>
      <c r="G10" s="6"/>
      <c r="H10" s="6"/>
      <c r="I10" s="6"/>
      <c r="J10" s="6"/>
      <c r="K10" s="6"/>
      <c r="L10" s="6"/>
      <c r="M10" s="6">
        <f t="shared" si="0"/>
        <v>0</v>
      </c>
      <c r="N10" s="6"/>
      <c r="O10" s="6">
        <f t="shared" si="1"/>
        <v>0</v>
      </c>
      <c r="P10" s="6">
        <f t="shared" si="2"/>
        <v>898</v>
      </c>
    </row>
    <row r="11" spans="1:16" ht="10.5">
      <c r="A11" s="7">
        <v>81</v>
      </c>
      <c r="B11" s="8" t="s">
        <v>9</v>
      </c>
      <c r="C11" s="6">
        <v>436</v>
      </c>
      <c r="D11" s="6">
        <v>256</v>
      </c>
      <c r="E11" s="6"/>
      <c r="F11" s="6"/>
      <c r="G11" s="6"/>
      <c r="H11" s="6">
        <v>1</v>
      </c>
      <c r="I11" s="6"/>
      <c r="J11" s="6"/>
      <c r="K11" s="6"/>
      <c r="L11" s="6"/>
      <c r="M11" s="6">
        <f>SUM(E11:L11)</f>
        <v>1</v>
      </c>
      <c r="N11" s="6">
        <v>21</v>
      </c>
      <c r="O11" s="6">
        <f>SUM(N11+M11+D11)</f>
        <v>278</v>
      </c>
      <c r="P11" s="6">
        <f>SUM(C11-O11)</f>
        <v>158</v>
      </c>
    </row>
    <row r="12" spans="1:16" ht="10.5">
      <c r="A12" s="5">
        <v>88</v>
      </c>
      <c r="B12" s="3" t="s">
        <v>3</v>
      </c>
      <c r="C12" s="6">
        <v>3983</v>
      </c>
      <c r="D12" s="6">
        <v>1563</v>
      </c>
      <c r="E12" s="6"/>
      <c r="F12" s="6"/>
      <c r="G12" s="6"/>
      <c r="H12" s="6">
        <v>4</v>
      </c>
      <c r="I12" s="6">
        <v>222</v>
      </c>
      <c r="J12" s="6">
        <v>16</v>
      </c>
      <c r="K12" s="6"/>
      <c r="L12" s="6">
        <v>14</v>
      </c>
      <c r="M12" s="6">
        <f t="shared" si="0"/>
        <v>256</v>
      </c>
      <c r="N12" s="6">
        <v>326</v>
      </c>
      <c r="O12" s="6">
        <f t="shared" si="1"/>
        <v>2145</v>
      </c>
      <c r="P12" s="6">
        <f t="shared" si="2"/>
        <v>1838</v>
      </c>
    </row>
    <row r="13" spans="1:16" ht="10.5">
      <c r="A13" s="5">
        <v>99</v>
      </c>
      <c r="B13" s="3" t="s">
        <v>4</v>
      </c>
      <c r="C13" s="6">
        <v>5311</v>
      </c>
      <c r="D13" s="6"/>
      <c r="E13" s="6"/>
      <c r="F13" s="6"/>
      <c r="G13" s="6"/>
      <c r="H13" s="6"/>
      <c r="I13" s="6"/>
      <c r="J13" s="6"/>
      <c r="K13" s="6"/>
      <c r="L13" s="6"/>
      <c r="M13" s="6">
        <f t="shared" si="0"/>
        <v>0</v>
      </c>
      <c r="N13" s="6"/>
      <c r="O13" s="6">
        <f t="shared" si="1"/>
        <v>0</v>
      </c>
      <c r="P13" s="6">
        <f t="shared" si="2"/>
        <v>5311</v>
      </c>
    </row>
    <row r="14" spans="1:16" ht="10.5">
      <c r="A14" s="5">
        <v>107</v>
      </c>
      <c r="B14" s="3" t="s">
        <v>5</v>
      </c>
      <c r="C14" s="6">
        <v>6783</v>
      </c>
      <c r="D14" s="6">
        <v>2906</v>
      </c>
      <c r="E14" s="6"/>
      <c r="F14" s="6"/>
      <c r="G14" s="6"/>
      <c r="H14" s="6"/>
      <c r="I14" s="6">
        <v>1553</v>
      </c>
      <c r="J14" s="6">
        <v>50</v>
      </c>
      <c r="K14" s="6"/>
      <c r="L14" s="6">
        <v>5</v>
      </c>
      <c r="M14" s="6">
        <f t="shared" si="0"/>
        <v>1608</v>
      </c>
      <c r="N14" s="6">
        <v>17</v>
      </c>
      <c r="O14" s="6">
        <f t="shared" si="1"/>
        <v>4531</v>
      </c>
      <c r="P14" s="6">
        <f t="shared" si="2"/>
        <v>2252</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27354</v>
      </c>
      <c r="D16" s="6">
        <f t="shared" si="3"/>
        <v>8712</v>
      </c>
      <c r="E16" s="6">
        <f t="shared" si="3"/>
        <v>0</v>
      </c>
      <c r="F16" s="6">
        <f t="shared" si="3"/>
        <v>0</v>
      </c>
      <c r="G16" s="6">
        <f t="shared" si="3"/>
        <v>0</v>
      </c>
      <c r="H16" s="6">
        <f t="shared" si="3"/>
        <v>9</v>
      </c>
      <c r="I16" s="6">
        <f t="shared" si="3"/>
        <v>3640</v>
      </c>
      <c r="J16" s="6">
        <f t="shared" si="3"/>
        <v>89</v>
      </c>
      <c r="K16" s="6">
        <f t="shared" si="3"/>
        <v>0</v>
      </c>
      <c r="L16" s="6">
        <f t="shared" si="3"/>
        <v>29</v>
      </c>
      <c r="M16" s="6">
        <f t="shared" si="3"/>
        <v>3767</v>
      </c>
      <c r="N16" s="6">
        <f t="shared" si="3"/>
        <v>414</v>
      </c>
      <c r="O16" s="6">
        <f t="shared" si="3"/>
        <v>12893</v>
      </c>
      <c r="P16" s="6">
        <f t="shared" si="3"/>
        <v>14461</v>
      </c>
    </row>
    <row r="18" spans="1:16" ht="10.5">
      <c r="A18" s="7">
        <v>62</v>
      </c>
      <c r="B18" s="8" t="s">
        <v>6</v>
      </c>
      <c r="C18" s="6"/>
      <c r="D18" s="6">
        <v>3</v>
      </c>
      <c r="E18" s="6"/>
      <c r="F18" s="6"/>
      <c r="G18" s="6"/>
      <c r="H18" s="6"/>
      <c r="I18" s="6"/>
      <c r="J18" s="6"/>
      <c r="K18" s="6"/>
      <c r="L18" s="6"/>
      <c r="M18" s="6">
        <f aca="true" t="shared" si="4" ref="M18:M23">SUM(E18:L18)</f>
        <v>0</v>
      </c>
      <c r="N18" s="6"/>
      <c r="O18" s="6">
        <f aca="true" t="shared" si="5" ref="O18:O23">SUM(N18+M18+D18)</f>
        <v>3</v>
      </c>
      <c r="P18" s="6">
        <f aca="true" t="shared" si="6" ref="P18:P23">SUM(C18-O18)</f>
        <v>-3</v>
      </c>
    </row>
    <row r="19" spans="1:16" ht="10.5">
      <c r="A19" s="7">
        <v>63</v>
      </c>
      <c r="B19" s="8" t="s">
        <v>47</v>
      </c>
      <c r="C19" s="6">
        <v>19</v>
      </c>
      <c r="D19" s="6">
        <v>31</v>
      </c>
      <c r="E19" s="6"/>
      <c r="F19" s="6"/>
      <c r="G19" s="6"/>
      <c r="H19" s="6"/>
      <c r="I19" s="6">
        <v>6</v>
      </c>
      <c r="J19" s="6">
        <v>3</v>
      </c>
      <c r="K19" s="6"/>
      <c r="L19" s="6"/>
      <c r="M19" s="6">
        <f t="shared" si="4"/>
        <v>9</v>
      </c>
      <c r="N19" s="6"/>
      <c r="O19" s="6">
        <f t="shared" si="5"/>
        <v>40</v>
      </c>
      <c r="P19" s="6">
        <f t="shared" si="6"/>
        <v>-21</v>
      </c>
    </row>
    <row r="20" spans="1:16" ht="10.5">
      <c r="A20" s="7">
        <v>65</v>
      </c>
      <c r="B20" s="8" t="s">
        <v>7</v>
      </c>
      <c r="C20" s="6">
        <v>4</v>
      </c>
      <c r="D20" s="6">
        <v>94</v>
      </c>
      <c r="E20" s="6"/>
      <c r="F20" s="6"/>
      <c r="G20" s="6"/>
      <c r="H20" s="6"/>
      <c r="I20" s="6"/>
      <c r="J20" s="6">
        <v>1</v>
      </c>
      <c r="K20" s="6">
        <v>2</v>
      </c>
      <c r="L20" s="6"/>
      <c r="M20" s="6">
        <f t="shared" si="4"/>
        <v>3</v>
      </c>
      <c r="N20" s="6"/>
      <c r="O20" s="6">
        <f t="shared" si="5"/>
        <v>97</v>
      </c>
      <c r="P20" s="6">
        <f t="shared" si="6"/>
        <v>-93</v>
      </c>
    </row>
    <row r="21" spans="1:16" ht="10.5">
      <c r="A21" s="7">
        <v>68</v>
      </c>
      <c r="B21" s="8" t="s">
        <v>8</v>
      </c>
      <c r="C21" s="6"/>
      <c r="D21" s="6">
        <v>18</v>
      </c>
      <c r="E21" s="6"/>
      <c r="F21" s="6"/>
      <c r="G21" s="6"/>
      <c r="H21" s="6"/>
      <c r="I21" s="6"/>
      <c r="J21" s="6"/>
      <c r="K21" s="6"/>
      <c r="L21" s="6"/>
      <c r="M21" s="6">
        <f t="shared" si="4"/>
        <v>0</v>
      </c>
      <c r="N21" s="6"/>
      <c r="O21" s="6">
        <f t="shared" si="5"/>
        <v>18</v>
      </c>
      <c r="P21" s="6">
        <f t="shared" si="6"/>
        <v>-18</v>
      </c>
    </row>
    <row r="22" spans="1:16" ht="10.5">
      <c r="A22" s="7">
        <v>76</v>
      </c>
      <c r="B22" s="8" t="s">
        <v>46</v>
      </c>
      <c r="C22" s="6"/>
      <c r="D22" s="6">
        <v>14</v>
      </c>
      <c r="E22" s="6"/>
      <c r="F22" s="6"/>
      <c r="G22" s="6"/>
      <c r="H22" s="6"/>
      <c r="I22" s="6">
        <v>6</v>
      </c>
      <c r="J22" s="6">
        <v>16</v>
      </c>
      <c r="K22" s="6">
        <v>4</v>
      </c>
      <c r="L22" s="6"/>
      <c r="M22" s="6">
        <f t="shared" si="4"/>
        <v>26</v>
      </c>
      <c r="N22" s="6"/>
      <c r="O22" s="6">
        <f t="shared" si="5"/>
        <v>40</v>
      </c>
      <c r="P22" s="6">
        <f t="shared" si="6"/>
        <v>-40</v>
      </c>
    </row>
    <row r="23" spans="1:16" ht="10.5">
      <c r="A23" s="7">
        <v>94</v>
      </c>
      <c r="B23" s="8" t="s">
        <v>10</v>
      </c>
      <c r="C23" s="6">
        <v>8</v>
      </c>
      <c r="D23" s="6"/>
      <c r="E23" s="6"/>
      <c r="F23" s="6"/>
      <c r="G23" s="6"/>
      <c r="H23" s="6"/>
      <c r="I23" s="6"/>
      <c r="J23" s="6"/>
      <c r="K23" s="6">
        <v>6</v>
      </c>
      <c r="L23" s="6"/>
      <c r="M23" s="6">
        <f t="shared" si="4"/>
        <v>6</v>
      </c>
      <c r="N23" s="6"/>
      <c r="O23" s="6">
        <f t="shared" si="5"/>
        <v>6</v>
      </c>
      <c r="P23" s="6">
        <f t="shared" si="6"/>
        <v>2</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31</v>
      </c>
      <c r="D25" s="6">
        <f t="shared" si="7"/>
        <v>160</v>
      </c>
      <c r="E25" s="6">
        <f t="shared" si="7"/>
        <v>0</v>
      </c>
      <c r="F25" s="6">
        <f t="shared" si="7"/>
        <v>0</v>
      </c>
      <c r="G25" s="6">
        <f t="shared" si="7"/>
        <v>0</v>
      </c>
      <c r="H25" s="6">
        <f t="shared" si="7"/>
        <v>0</v>
      </c>
      <c r="I25" s="6">
        <f t="shared" si="7"/>
        <v>12</v>
      </c>
      <c r="J25" s="6">
        <f t="shared" si="7"/>
        <v>20</v>
      </c>
      <c r="K25" s="6">
        <f t="shared" si="7"/>
        <v>12</v>
      </c>
      <c r="L25" s="6">
        <f t="shared" si="7"/>
        <v>0</v>
      </c>
      <c r="M25" s="6">
        <f t="shared" si="7"/>
        <v>44</v>
      </c>
      <c r="N25" s="6">
        <f t="shared" si="7"/>
        <v>0</v>
      </c>
      <c r="O25" s="6">
        <f t="shared" si="7"/>
        <v>204</v>
      </c>
      <c r="P25" s="6">
        <f t="shared" si="7"/>
        <v>-173</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27385</v>
      </c>
      <c r="D27" s="11">
        <f t="shared" si="8"/>
        <v>8872</v>
      </c>
      <c r="E27" s="11">
        <f t="shared" si="8"/>
        <v>0</v>
      </c>
      <c r="F27" s="11">
        <f t="shared" si="8"/>
        <v>0</v>
      </c>
      <c r="G27" s="11">
        <f t="shared" si="8"/>
        <v>0</v>
      </c>
      <c r="H27" s="11">
        <f t="shared" si="8"/>
        <v>9</v>
      </c>
      <c r="I27" s="11">
        <f t="shared" si="8"/>
        <v>3652</v>
      </c>
      <c r="J27" s="11">
        <f t="shared" si="8"/>
        <v>109</v>
      </c>
      <c r="K27" s="11">
        <f t="shared" si="8"/>
        <v>12</v>
      </c>
      <c r="L27" s="11">
        <f t="shared" si="8"/>
        <v>29</v>
      </c>
      <c r="M27" s="11">
        <f t="shared" si="8"/>
        <v>3811</v>
      </c>
      <c r="N27" s="11">
        <f t="shared" si="8"/>
        <v>414</v>
      </c>
      <c r="O27" s="11">
        <f t="shared" si="8"/>
        <v>13097</v>
      </c>
      <c r="P27" s="11">
        <f t="shared" si="8"/>
        <v>14288</v>
      </c>
    </row>
    <row r="28" spans="1:16" s="12" customFormat="1" ht="10.5">
      <c r="A28" s="12" t="str">
        <f>+'diciembre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I6:I7"/>
    <mergeCell ref="E6:E7"/>
    <mergeCell ref="F6:F7"/>
    <mergeCell ref="G6:G7"/>
    <mergeCell ref="H6:H7"/>
    <mergeCell ref="A6:A7"/>
    <mergeCell ref="B6:B7"/>
    <mergeCell ref="C6:C7"/>
    <mergeCell ref="D6:D7"/>
  </mergeCell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A2" sqref="A2:P2"/>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58</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2368</v>
      </c>
      <c r="D8" s="6">
        <v>1312</v>
      </c>
      <c r="E8" s="6"/>
      <c r="F8" s="6"/>
      <c r="G8" s="6"/>
      <c r="H8" s="6">
        <v>5</v>
      </c>
      <c r="I8" s="6">
        <v>462</v>
      </c>
      <c r="J8" s="6">
        <v>21</v>
      </c>
      <c r="K8" s="6"/>
      <c r="L8" s="6">
        <v>6</v>
      </c>
      <c r="M8" s="6">
        <f aca="true" t="shared" si="0" ref="M8:M14">SUM(E8:L8)</f>
        <v>494</v>
      </c>
      <c r="N8" s="6">
        <v>55</v>
      </c>
      <c r="O8" s="6">
        <f aca="true" t="shared" si="1" ref="O8:O14">SUM(N8+M8+D8)</f>
        <v>1861</v>
      </c>
      <c r="P8" s="6">
        <f aca="true" t="shared" si="2" ref="P8:P14">SUM(C8-O8)</f>
        <v>507</v>
      </c>
    </row>
    <row r="9" spans="1:16" ht="10.5">
      <c r="A9" s="5">
        <v>78</v>
      </c>
      <c r="B9" s="3" t="s">
        <v>48</v>
      </c>
      <c r="C9" s="6">
        <v>4429</v>
      </c>
      <c r="D9" s="6">
        <v>1988</v>
      </c>
      <c r="E9" s="6"/>
      <c r="F9" s="6"/>
      <c r="G9" s="6"/>
      <c r="H9" s="6"/>
      <c r="I9" s="6">
        <v>1375</v>
      </c>
      <c r="J9" s="6">
        <v>4</v>
      </c>
      <c r="K9" s="6"/>
      <c r="L9" s="6">
        <v>12</v>
      </c>
      <c r="M9" s="6">
        <f t="shared" si="0"/>
        <v>1391</v>
      </c>
      <c r="N9" s="6"/>
      <c r="O9" s="6">
        <f t="shared" si="1"/>
        <v>3379</v>
      </c>
      <c r="P9" s="6">
        <f t="shared" si="2"/>
        <v>1050</v>
      </c>
    </row>
    <row r="10" spans="1:16" ht="10.5">
      <c r="A10" s="5">
        <v>80</v>
      </c>
      <c r="B10" s="3" t="s">
        <v>2</v>
      </c>
      <c r="C10" s="6">
        <v>660</v>
      </c>
      <c r="D10" s="6"/>
      <c r="E10" s="6"/>
      <c r="F10" s="6"/>
      <c r="G10" s="6"/>
      <c r="H10" s="6"/>
      <c r="I10" s="6"/>
      <c r="J10" s="6"/>
      <c r="K10" s="6"/>
      <c r="L10" s="6"/>
      <c r="M10" s="6">
        <f t="shared" si="0"/>
        <v>0</v>
      </c>
      <c r="N10" s="6"/>
      <c r="O10" s="6">
        <f t="shared" si="1"/>
        <v>0</v>
      </c>
      <c r="P10" s="6">
        <f t="shared" si="2"/>
        <v>660</v>
      </c>
    </row>
    <row r="11" spans="1:16" ht="10.5">
      <c r="A11" s="7">
        <v>81</v>
      </c>
      <c r="B11" s="8" t="s">
        <v>9</v>
      </c>
      <c r="C11" s="6">
        <v>380</v>
      </c>
      <c r="D11" s="6"/>
      <c r="E11" s="6"/>
      <c r="F11" s="6"/>
      <c r="G11" s="6"/>
      <c r="H11" s="6"/>
      <c r="I11" s="6"/>
      <c r="J11" s="6"/>
      <c r="K11" s="6"/>
      <c r="L11" s="6"/>
      <c r="M11" s="6">
        <f>SUM(E11:L11)</f>
        <v>0</v>
      </c>
      <c r="N11" s="6"/>
      <c r="O11" s="6">
        <f>SUM(N11+M11+D11)</f>
        <v>0</v>
      </c>
      <c r="P11" s="6">
        <f>SUM(C11-O11)</f>
        <v>380</v>
      </c>
    </row>
    <row r="12" spans="1:16" ht="10.5">
      <c r="A12" s="5">
        <v>88</v>
      </c>
      <c r="B12" s="3" t="s">
        <v>3</v>
      </c>
      <c r="C12" s="6">
        <v>2898</v>
      </c>
      <c r="D12" s="6">
        <v>1195</v>
      </c>
      <c r="E12" s="6"/>
      <c r="F12" s="6"/>
      <c r="G12" s="6"/>
      <c r="H12" s="6">
        <v>2</v>
      </c>
      <c r="I12" s="6">
        <v>224</v>
      </c>
      <c r="J12" s="6">
        <v>12</v>
      </c>
      <c r="K12" s="6"/>
      <c r="L12" s="6">
        <v>14</v>
      </c>
      <c r="M12" s="6">
        <f t="shared" si="0"/>
        <v>252</v>
      </c>
      <c r="N12" s="6">
        <v>294</v>
      </c>
      <c r="O12" s="6">
        <f t="shared" si="1"/>
        <v>1741</v>
      </c>
      <c r="P12" s="6">
        <f t="shared" si="2"/>
        <v>1157</v>
      </c>
    </row>
    <row r="13" spans="1:16" ht="10.5">
      <c r="A13" s="5">
        <v>99</v>
      </c>
      <c r="B13" s="3" t="s">
        <v>4</v>
      </c>
      <c r="C13" s="6">
        <v>4319</v>
      </c>
      <c r="D13" s="6"/>
      <c r="E13" s="6"/>
      <c r="F13" s="6"/>
      <c r="G13" s="6"/>
      <c r="H13" s="6"/>
      <c r="I13" s="6"/>
      <c r="J13" s="6"/>
      <c r="K13" s="6"/>
      <c r="L13" s="6"/>
      <c r="M13" s="6">
        <f t="shared" si="0"/>
        <v>0</v>
      </c>
      <c r="N13" s="6"/>
      <c r="O13" s="6">
        <f t="shared" si="1"/>
        <v>0</v>
      </c>
      <c r="P13" s="6">
        <f t="shared" si="2"/>
        <v>4319</v>
      </c>
    </row>
    <row r="14" spans="1:16" ht="10.5">
      <c r="A14" s="5">
        <v>107</v>
      </c>
      <c r="B14" s="3" t="s">
        <v>5</v>
      </c>
      <c r="C14" s="6">
        <v>5206</v>
      </c>
      <c r="D14" s="6">
        <v>2239</v>
      </c>
      <c r="E14" s="6"/>
      <c r="F14" s="6"/>
      <c r="G14" s="6"/>
      <c r="H14" s="6">
        <v>1</v>
      </c>
      <c r="I14" s="6">
        <v>857</v>
      </c>
      <c r="J14" s="6">
        <v>35</v>
      </c>
      <c r="K14" s="6"/>
      <c r="L14" s="6">
        <v>3</v>
      </c>
      <c r="M14" s="6">
        <f t="shared" si="0"/>
        <v>896</v>
      </c>
      <c r="N14" s="6">
        <v>11</v>
      </c>
      <c r="O14" s="6">
        <f t="shared" si="1"/>
        <v>3146</v>
      </c>
      <c r="P14" s="6">
        <f t="shared" si="2"/>
        <v>2060</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20260</v>
      </c>
      <c r="D16" s="6">
        <f t="shared" si="3"/>
        <v>6734</v>
      </c>
      <c r="E16" s="6">
        <f t="shared" si="3"/>
        <v>0</v>
      </c>
      <c r="F16" s="6">
        <f t="shared" si="3"/>
        <v>0</v>
      </c>
      <c r="G16" s="6">
        <f t="shared" si="3"/>
        <v>0</v>
      </c>
      <c r="H16" s="6">
        <f t="shared" si="3"/>
        <v>8</v>
      </c>
      <c r="I16" s="6">
        <f t="shared" si="3"/>
        <v>2918</v>
      </c>
      <c r="J16" s="6">
        <f t="shared" si="3"/>
        <v>72</v>
      </c>
      <c r="K16" s="6">
        <f t="shared" si="3"/>
        <v>0</v>
      </c>
      <c r="L16" s="6">
        <f t="shared" si="3"/>
        <v>35</v>
      </c>
      <c r="M16" s="6">
        <f t="shared" si="3"/>
        <v>3033</v>
      </c>
      <c r="N16" s="6">
        <f t="shared" si="3"/>
        <v>360</v>
      </c>
      <c r="O16" s="6">
        <f t="shared" si="3"/>
        <v>10127</v>
      </c>
      <c r="P16" s="6">
        <f t="shared" si="3"/>
        <v>10133</v>
      </c>
    </row>
    <row r="18" spans="1:16" ht="10.5">
      <c r="A18" s="7">
        <v>62</v>
      </c>
      <c r="B18" s="8" t="s">
        <v>6</v>
      </c>
      <c r="C18" s="6"/>
      <c r="D18" s="6">
        <v>1</v>
      </c>
      <c r="E18" s="6"/>
      <c r="F18" s="6"/>
      <c r="G18" s="6"/>
      <c r="H18" s="6"/>
      <c r="I18" s="6"/>
      <c r="J18" s="6"/>
      <c r="K18" s="6"/>
      <c r="L18" s="6"/>
      <c r="M18" s="6">
        <f aca="true" t="shared" si="4" ref="M18:M23">SUM(E18:L18)</f>
        <v>0</v>
      </c>
      <c r="N18" s="6"/>
      <c r="O18" s="6">
        <f aca="true" t="shared" si="5" ref="O18:O23">SUM(N18+M18+D18)</f>
        <v>1</v>
      </c>
      <c r="P18" s="6">
        <f aca="true" t="shared" si="6" ref="P18:P23">SUM(C18-O18)</f>
        <v>-1</v>
      </c>
    </row>
    <row r="19" spans="1:16" ht="10.5">
      <c r="A19" s="7">
        <v>63</v>
      </c>
      <c r="B19" s="8" t="s">
        <v>47</v>
      </c>
      <c r="C19" s="6">
        <v>17</v>
      </c>
      <c r="D19" s="6">
        <v>31</v>
      </c>
      <c r="E19" s="6"/>
      <c r="F19" s="6"/>
      <c r="G19" s="6"/>
      <c r="H19" s="6"/>
      <c r="I19" s="6">
        <v>4</v>
      </c>
      <c r="J19" s="6">
        <v>6</v>
      </c>
      <c r="K19" s="6">
        <v>10</v>
      </c>
      <c r="L19" s="6"/>
      <c r="M19" s="6">
        <f t="shared" si="4"/>
        <v>20</v>
      </c>
      <c r="N19" s="6"/>
      <c r="O19" s="6">
        <f t="shared" si="5"/>
        <v>51</v>
      </c>
      <c r="P19" s="6">
        <f t="shared" si="6"/>
        <v>-34</v>
      </c>
    </row>
    <row r="20" spans="1:16" ht="10.5">
      <c r="A20" s="7">
        <v>65</v>
      </c>
      <c r="B20" s="8" t="s">
        <v>7</v>
      </c>
      <c r="C20" s="6">
        <v>2</v>
      </c>
      <c r="D20" s="6">
        <v>69</v>
      </c>
      <c r="E20" s="6"/>
      <c r="F20" s="6"/>
      <c r="G20" s="6"/>
      <c r="H20" s="6"/>
      <c r="I20" s="6"/>
      <c r="J20" s="6">
        <v>1</v>
      </c>
      <c r="K20" s="6">
        <v>5</v>
      </c>
      <c r="L20" s="6"/>
      <c r="M20" s="6">
        <f t="shared" si="4"/>
        <v>6</v>
      </c>
      <c r="N20" s="6"/>
      <c r="O20" s="6">
        <f t="shared" si="5"/>
        <v>75</v>
      </c>
      <c r="P20" s="6">
        <f t="shared" si="6"/>
        <v>-73</v>
      </c>
    </row>
    <row r="21" spans="1:16" ht="10.5">
      <c r="A21" s="7">
        <v>68</v>
      </c>
      <c r="B21" s="8" t="s">
        <v>8</v>
      </c>
      <c r="C21" s="6">
        <v>6</v>
      </c>
      <c r="D21" s="6">
        <v>9</v>
      </c>
      <c r="E21" s="6"/>
      <c r="F21" s="6"/>
      <c r="G21" s="6"/>
      <c r="H21" s="6"/>
      <c r="I21" s="6"/>
      <c r="J21" s="6"/>
      <c r="K21" s="6">
        <v>1</v>
      </c>
      <c r="L21" s="6"/>
      <c r="M21" s="6">
        <f t="shared" si="4"/>
        <v>1</v>
      </c>
      <c r="N21" s="6"/>
      <c r="O21" s="6">
        <f t="shared" si="5"/>
        <v>10</v>
      </c>
      <c r="P21" s="6">
        <f t="shared" si="6"/>
        <v>-4</v>
      </c>
    </row>
    <row r="22" spans="1:16" ht="10.5">
      <c r="A22" s="7">
        <v>76</v>
      </c>
      <c r="B22" s="8" t="s">
        <v>46</v>
      </c>
      <c r="C22" s="6"/>
      <c r="D22" s="6">
        <v>8</v>
      </c>
      <c r="E22" s="6"/>
      <c r="F22" s="6"/>
      <c r="G22" s="6"/>
      <c r="H22" s="6"/>
      <c r="I22" s="6">
        <v>3</v>
      </c>
      <c r="J22" s="6">
        <v>15</v>
      </c>
      <c r="K22" s="6">
        <v>5</v>
      </c>
      <c r="L22" s="6"/>
      <c r="M22" s="6">
        <f t="shared" si="4"/>
        <v>23</v>
      </c>
      <c r="N22" s="6"/>
      <c r="O22" s="6">
        <f t="shared" si="5"/>
        <v>31</v>
      </c>
      <c r="P22" s="6">
        <f t="shared" si="6"/>
        <v>-31</v>
      </c>
    </row>
    <row r="23" spans="1:16" ht="10.5">
      <c r="A23" s="7">
        <v>94</v>
      </c>
      <c r="B23" s="8" t="s">
        <v>10</v>
      </c>
      <c r="C23" s="6">
        <v>5</v>
      </c>
      <c r="D23" s="6"/>
      <c r="E23" s="6"/>
      <c r="F23" s="6"/>
      <c r="G23" s="6"/>
      <c r="H23" s="6"/>
      <c r="I23" s="6"/>
      <c r="J23" s="6"/>
      <c r="K23" s="6">
        <v>2</v>
      </c>
      <c r="L23" s="6"/>
      <c r="M23" s="6">
        <f t="shared" si="4"/>
        <v>2</v>
      </c>
      <c r="N23" s="6"/>
      <c r="O23" s="6">
        <f t="shared" si="5"/>
        <v>2</v>
      </c>
      <c r="P23" s="6">
        <f t="shared" si="6"/>
        <v>3</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30</v>
      </c>
      <c r="D25" s="6">
        <f t="shared" si="7"/>
        <v>118</v>
      </c>
      <c r="E25" s="6">
        <f t="shared" si="7"/>
        <v>0</v>
      </c>
      <c r="F25" s="6">
        <f t="shared" si="7"/>
        <v>0</v>
      </c>
      <c r="G25" s="6">
        <f t="shared" si="7"/>
        <v>0</v>
      </c>
      <c r="H25" s="6">
        <f t="shared" si="7"/>
        <v>0</v>
      </c>
      <c r="I25" s="6">
        <f t="shared" si="7"/>
        <v>7</v>
      </c>
      <c r="J25" s="6">
        <f t="shared" si="7"/>
        <v>22</v>
      </c>
      <c r="K25" s="6">
        <f t="shared" si="7"/>
        <v>23</v>
      </c>
      <c r="L25" s="6">
        <f t="shared" si="7"/>
        <v>0</v>
      </c>
      <c r="M25" s="6">
        <f t="shared" si="7"/>
        <v>52</v>
      </c>
      <c r="N25" s="6">
        <f t="shared" si="7"/>
        <v>0</v>
      </c>
      <c r="O25" s="6">
        <f t="shared" si="7"/>
        <v>170</v>
      </c>
      <c r="P25" s="6">
        <f t="shared" si="7"/>
        <v>-140</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20290</v>
      </c>
      <c r="D27" s="11">
        <f t="shared" si="8"/>
        <v>6852</v>
      </c>
      <c r="E27" s="11">
        <f t="shared" si="8"/>
        <v>0</v>
      </c>
      <c r="F27" s="11">
        <f t="shared" si="8"/>
        <v>0</v>
      </c>
      <c r="G27" s="11">
        <f t="shared" si="8"/>
        <v>0</v>
      </c>
      <c r="H27" s="11">
        <f t="shared" si="8"/>
        <v>8</v>
      </c>
      <c r="I27" s="11">
        <f t="shared" si="8"/>
        <v>2925</v>
      </c>
      <c r="J27" s="11">
        <f t="shared" si="8"/>
        <v>94</v>
      </c>
      <c r="K27" s="11">
        <f t="shared" si="8"/>
        <v>23</v>
      </c>
      <c r="L27" s="11">
        <f t="shared" si="8"/>
        <v>35</v>
      </c>
      <c r="M27" s="11">
        <f t="shared" si="8"/>
        <v>3085</v>
      </c>
      <c r="N27" s="11">
        <f t="shared" si="8"/>
        <v>360</v>
      </c>
      <c r="O27" s="11">
        <f t="shared" si="8"/>
        <v>10297</v>
      </c>
      <c r="P27" s="11">
        <f t="shared" si="8"/>
        <v>9993</v>
      </c>
    </row>
    <row r="28" spans="1:16" s="12" customFormat="1" ht="10.5">
      <c r="A28" s="12" t="s">
        <v>45</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A6:A7"/>
    <mergeCell ref="B6:B7"/>
    <mergeCell ref="C6:C7"/>
    <mergeCell ref="D6:D7"/>
    <mergeCell ref="I6:I7"/>
    <mergeCell ref="E6:E7"/>
    <mergeCell ref="F6:F7"/>
    <mergeCell ref="G6:G7"/>
    <mergeCell ref="H6:H7"/>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A3" sqref="A3:P3"/>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50</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2862</v>
      </c>
      <c r="D8" s="6">
        <v>1533</v>
      </c>
      <c r="E8" s="6"/>
      <c r="F8" s="6"/>
      <c r="G8" s="6"/>
      <c r="H8" s="6"/>
      <c r="I8" s="6">
        <v>640</v>
      </c>
      <c r="J8" s="6">
        <v>25</v>
      </c>
      <c r="K8" s="6"/>
      <c r="L8" s="6">
        <v>1</v>
      </c>
      <c r="M8" s="6">
        <f aca="true" t="shared" si="0" ref="M8:M14">SUM(E8:L8)</f>
        <v>666</v>
      </c>
      <c r="N8" s="6">
        <v>54</v>
      </c>
      <c r="O8" s="6">
        <f aca="true" t="shared" si="1" ref="O8:O14">SUM(N8+M8+D8)</f>
        <v>2253</v>
      </c>
      <c r="P8" s="6">
        <f aca="true" t="shared" si="2" ref="P8:P14">SUM(C8-O8)</f>
        <v>609</v>
      </c>
    </row>
    <row r="9" spans="1:16" ht="10.5">
      <c r="A9" s="5">
        <v>78</v>
      </c>
      <c r="B9" s="3" t="s">
        <v>48</v>
      </c>
      <c r="C9" s="6">
        <v>5194</v>
      </c>
      <c r="D9" s="6">
        <v>2110</v>
      </c>
      <c r="E9" s="6"/>
      <c r="F9" s="6"/>
      <c r="G9" s="6"/>
      <c r="H9" s="6"/>
      <c r="I9" s="6">
        <v>1062</v>
      </c>
      <c r="J9" s="6">
        <v>20</v>
      </c>
      <c r="K9" s="6"/>
      <c r="L9" s="6">
        <v>10</v>
      </c>
      <c r="M9" s="6">
        <f t="shared" si="0"/>
        <v>1092</v>
      </c>
      <c r="N9" s="6">
        <v>83</v>
      </c>
      <c r="O9" s="6">
        <f t="shared" si="1"/>
        <v>3285</v>
      </c>
      <c r="P9" s="6">
        <f t="shared" si="2"/>
        <v>1909</v>
      </c>
    </row>
    <row r="10" spans="1:16" ht="10.5">
      <c r="A10" s="5">
        <v>80</v>
      </c>
      <c r="B10" s="3" t="s">
        <v>2</v>
      </c>
      <c r="C10" s="6">
        <v>768</v>
      </c>
      <c r="D10" s="6">
        <v>500</v>
      </c>
      <c r="E10" s="6"/>
      <c r="F10" s="6"/>
      <c r="G10" s="6"/>
      <c r="H10" s="6"/>
      <c r="I10" s="6">
        <v>92</v>
      </c>
      <c r="J10" s="6">
        <v>13</v>
      </c>
      <c r="K10" s="6">
        <v>65</v>
      </c>
      <c r="L10" s="6">
        <v>15</v>
      </c>
      <c r="M10" s="6">
        <f t="shared" si="0"/>
        <v>185</v>
      </c>
      <c r="N10" s="6">
        <v>52</v>
      </c>
      <c r="O10" s="6">
        <f t="shared" si="1"/>
        <v>737</v>
      </c>
      <c r="P10" s="6">
        <f t="shared" si="2"/>
        <v>31</v>
      </c>
    </row>
    <row r="11" spans="1:16" ht="10.5">
      <c r="A11" s="7">
        <v>81</v>
      </c>
      <c r="B11" s="8" t="s">
        <v>9</v>
      </c>
      <c r="C11" s="6">
        <v>522</v>
      </c>
      <c r="D11" s="6">
        <v>241</v>
      </c>
      <c r="E11" s="6"/>
      <c r="F11" s="6"/>
      <c r="G11" s="6"/>
      <c r="H11" s="6"/>
      <c r="I11" s="6"/>
      <c r="J11" s="6">
        <v>4</v>
      </c>
      <c r="K11" s="6"/>
      <c r="L11" s="6"/>
      <c r="M11" s="6">
        <f>SUM(E11:L11)</f>
        <v>4</v>
      </c>
      <c r="N11" s="6">
        <v>20</v>
      </c>
      <c r="O11" s="6">
        <f>SUM(N11+M11+D11)</f>
        <v>265</v>
      </c>
      <c r="P11" s="6">
        <f>SUM(C11-O11)</f>
        <v>257</v>
      </c>
    </row>
    <row r="12" spans="1:16" ht="10.5">
      <c r="A12" s="5">
        <v>88</v>
      </c>
      <c r="B12" s="3" t="s">
        <v>3</v>
      </c>
      <c r="C12" s="6">
        <v>2818</v>
      </c>
      <c r="D12" s="6">
        <v>1370</v>
      </c>
      <c r="E12" s="6"/>
      <c r="F12" s="6"/>
      <c r="G12" s="6"/>
      <c r="H12" s="6"/>
      <c r="I12" s="6">
        <v>216</v>
      </c>
      <c r="J12" s="6">
        <v>15</v>
      </c>
      <c r="K12" s="6"/>
      <c r="L12" s="6">
        <v>8</v>
      </c>
      <c r="M12" s="6">
        <f t="shared" si="0"/>
        <v>239</v>
      </c>
      <c r="N12" s="6">
        <v>251</v>
      </c>
      <c r="O12" s="6">
        <f t="shared" si="1"/>
        <v>1860</v>
      </c>
      <c r="P12" s="6">
        <f t="shared" si="2"/>
        <v>958</v>
      </c>
    </row>
    <row r="13" spans="1:16" ht="10.5">
      <c r="A13" s="5">
        <v>99</v>
      </c>
      <c r="B13" s="3" t="s">
        <v>4</v>
      </c>
      <c r="C13" s="6">
        <v>4401</v>
      </c>
      <c r="D13" s="6">
        <v>2552</v>
      </c>
      <c r="E13" s="6"/>
      <c r="F13" s="6"/>
      <c r="G13" s="6"/>
      <c r="H13" s="6"/>
      <c r="I13" s="6">
        <v>320</v>
      </c>
      <c r="J13" s="6">
        <v>67</v>
      </c>
      <c r="K13" s="6">
        <v>520</v>
      </c>
      <c r="L13" s="6">
        <v>27</v>
      </c>
      <c r="M13" s="6">
        <f t="shared" si="0"/>
        <v>934</v>
      </c>
      <c r="N13" s="6">
        <v>135</v>
      </c>
      <c r="O13" s="6">
        <f t="shared" si="1"/>
        <v>3621</v>
      </c>
      <c r="P13" s="6">
        <f t="shared" si="2"/>
        <v>780</v>
      </c>
    </row>
    <row r="14" spans="1:16" ht="10.5">
      <c r="A14" s="5">
        <v>107</v>
      </c>
      <c r="B14" s="3" t="s">
        <v>5</v>
      </c>
      <c r="C14" s="6">
        <v>5643</v>
      </c>
      <c r="D14" s="6">
        <v>2647</v>
      </c>
      <c r="E14" s="6"/>
      <c r="F14" s="6"/>
      <c r="G14" s="6"/>
      <c r="H14" s="6"/>
      <c r="I14" s="6">
        <v>1797</v>
      </c>
      <c r="J14" s="6">
        <v>50</v>
      </c>
      <c r="K14" s="6"/>
      <c r="L14" s="6">
        <v>111</v>
      </c>
      <c r="M14" s="6">
        <f t="shared" si="0"/>
        <v>1958</v>
      </c>
      <c r="N14" s="6">
        <v>16</v>
      </c>
      <c r="O14" s="6">
        <f t="shared" si="1"/>
        <v>4621</v>
      </c>
      <c r="P14" s="6">
        <f t="shared" si="2"/>
        <v>1022</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22208</v>
      </c>
      <c r="D16" s="6">
        <f t="shared" si="3"/>
        <v>10953</v>
      </c>
      <c r="E16" s="6">
        <f t="shared" si="3"/>
        <v>0</v>
      </c>
      <c r="F16" s="6">
        <f t="shared" si="3"/>
        <v>0</v>
      </c>
      <c r="G16" s="6">
        <f t="shared" si="3"/>
        <v>0</v>
      </c>
      <c r="H16" s="6">
        <f t="shared" si="3"/>
        <v>0</v>
      </c>
      <c r="I16" s="6">
        <f t="shared" si="3"/>
        <v>4127</v>
      </c>
      <c r="J16" s="6">
        <f t="shared" si="3"/>
        <v>194</v>
      </c>
      <c r="K16" s="6">
        <f t="shared" si="3"/>
        <v>585</v>
      </c>
      <c r="L16" s="6">
        <f t="shared" si="3"/>
        <v>172</v>
      </c>
      <c r="M16" s="6">
        <f t="shared" si="3"/>
        <v>5078</v>
      </c>
      <c r="N16" s="6">
        <f t="shared" si="3"/>
        <v>611</v>
      </c>
      <c r="O16" s="6">
        <f t="shared" si="3"/>
        <v>16642</v>
      </c>
      <c r="P16" s="6">
        <f t="shared" si="3"/>
        <v>5566</v>
      </c>
    </row>
    <row r="18" spans="1:16" ht="10.5">
      <c r="A18" s="7">
        <v>62</v>
      </c>
      <c r="B18" s="8" t="s">
        <v>6</v>
      </c>
      <c r="C18" s="6">
        <v>4</v>
      </c>
      <c r="D18" s="6">
        <v>21</v>
      </c>
      <c r="E18" s="6"/>
      <c r="F18" s="6"/>
      <c r="G18" s="6"/>
      <c r="H18" s="6"/>
      <c r="I18" s="6"/>
      <c r="J18" s="6"/>
      <c r="K18" s="6">
        <v>1</v>
      </c>
      <c r="L18" s="6"/>
      <c r="M18" s="6">
        <f aca="true" t="shared" si="4" ref="M18:M23">SUM(E18:L18)</f>
        <v>1</v>
      </c>
      <c r="N18" s="6"/>
      <c r="O18" s="6">
        <f aca="true" t="shared" si="5" ref="O18:O23">SUM(N18+M18+D18)</f>
        <v>22</v>
      </c>
      <c r="P18" s="6">
        <f aca="true" t="shared" si="6" ref="P18:P23">SUM(C18-O18)</f>
        <v>-18</v>
      </c>
    </row>
    <row r="19" spans="1:16" ht="10.5">
      <c r="A19" s="7">
        <v>63</v>
      </c>
      <c r="B19" s="8" t="s">
        <v>47</v>
      </c>
      <c r="C19" s="6">
        <v>40</v>
      </c>
      <c r="D19" s="6">
        <v>42</v>
      </c>
      <c r="E19" s="6"/>
      <c r="F19" s="6"/>
      <c r="G19" s="6"/>
      <c r="H19" s="6"/>
      <c r="I19" s="6">
        <v>10</v>
      </c>
      <c r="J19" s="6">
        <v>6</v>
      </c>
      <c r="K19" s="6">
        <v>2</v>
      </c>
      <c r="L19" s="6"/>
      <c r="M19" s="6">
        <f t="shared" si="4"/>
        <v>18</v>
      </c>
      <c r="N19" s="6"/>
      <c r="O19" s="6">
        <f t="shared" si="5"/>
        <v>60</v>
      </c>
      <c r="P19" s="6">
        <f t="shared" si="6"/>
        <v>-20</v>
      </c>
    </row>
    <row r="20" spans="1:16" ht="10.5">
      <c r="A20" s="7">
        <v>65</v>
      </c>
      <c r="B20" s="8" t="s">
        <v>7</v>
      </c>
      <c r="C20" s="6">
        <v>63</v>
      </c>
      <c r="D20" s="6">
        <v>34</v>
      </c>
      <c r="E20" s="6"/>
      <c r="F20" s="6"/>
      <c r="G20" s="6"/>
      <c r="H20" s="6"/>
      <c r="I20" s="6">
        <v>16</v>
      </c>
      <c r="J20" s="6">
        <v>2</v>
      </c>
      <c r="K20" s="6">
        <v>14</v>
      </c>
      <c r="L20" s="6"/>
      <c r="M20" s="6">
        <f t="shared" si="4"/>
        <v>32</v>
      </c>
      <c r="N20" s="6"/>
      <c r="O20" s="6">
        <f t="shared" si="5"/>
        <v>66</v>
      </c>
      <c r="P20" s="6">
        <f t="shared" si="6"/>
        <v>-3</v>
      </c>
    </row>
    <row r="21" spans="1:16" ht="10.5">
      <c r="A21" s="7">
        <v>68</v>
      </c>
      <c r="B21" s="8" t="s">
        <v>8</v>
      </c>
      <c r="C21" s="6">
        <v>83</v>
      </c>
      <c r="D21" s="6">
        <v>9</v>
      </c>
      <c r="E21" s="6"/>
      <c r="F21" s="6"/>
      <c r="G21" s="6"/>
      <c r="H21" s="6"/>
      <c r="I21" s="6">
        <v>4</v>
      </c>
      <c r="J21" s="6">
        <v>15</v>
      </c>
      <c r="K21" s="6">
        <v>4</v>
      </c>
      <c r="L21" s="6"/>
      <c r="M21" s="6">
        <f t="shared" si="4"/>
        <v>23</v>
      </c>
      <c r="N21" s="6">
        <v>1</v>
      </c>
      <c r="O21" s="6">
        <f t="shared" si="5"/>
        <v>33</v>
      </c>
      <c r="P21" s="6">
        <f t="shared" si="6"/>
        <v>50</v>
      </c>
    </row>
    <row r="22" spans="1:16" ht="10.5">
      <c r="A22" s="7">
        <v>76</v>
      </c>
      <c r="B22" s="8" t="s">
        <v>46</v>
      </c>
      <c r="C22" s="6">
        <v>7</v>
      </c>
      <c r="D22" s="6">
        <v>3</v>
      </c>
      <c r="E22" s="6"/>
      <c r="F22" s="6"/>
      <c r="G22" s="6"/>
      <c r="H22" s="6"/>
      <c r="I22" s="6"/>
      <c r="J22" s="6">
        <v>1</v>
      </c>
      <c r="K22" s="6">
        <v>6</v>
      </c>
      <c r="L22" s="6"/>
      <c r="M22" s="6">
        <f t="shared" si="4"/>
        <v>7</v>
      </c>
      <c r="N22" s="6"/>
      <c r="O22" s="6">
        <f t="shared" si="5"/>
        <v>10</v>
      </c>
      <c r="P22" s="6">
        <f t="shared" si="6"/>
        <v>-3</v>
      </c>
    </row>
    <row r="23" spans="1:16" ht="10.5">
      <c r="A23" s="7">
        <v>94</v>
      </c>
      <c r="B23" s="8" t="s">
        <v>10</v>
      </c>
      <c r="C23" s="6"/>
      <c r="D23" s="6"/>
      <c r="E23" s="6"/>
      <c r="F23" s="6"/>
      <c r="G23" s="6"/>
      <c r="H23" s="6"/>
      <c r="I23" s="6"/>
      <c r="J23" s="6"/>
      <c r="K23" s="6"/>
      <c r="L23" s="6"/>
      <c r="M23" s="6">
        <f t="shared" si="4"/>
        <v>0</v>
      </c>
      <c r="N23" s="6"/>
      <c r="O23" s="6">
        <f t="shared" si="5"/>
        <v>0</v>
      </c>
      <c r="P23" s="6">
        <f t="shared" si="6"/>
        <v>0</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197</v>
      </c>
      <c r="D25" s="6">
        <f t="shared" si="7"/>
        <v>109</v>
      </c>
      <c r="E25" s="6">
        <f t="shared" si="7"/>
        <v>0</v>
      </c>
      <c r="F25" s="6">
        <f t="shared" si="7"/>
        <v>0</v>
      </c>
      <c r="G25" s="6">
        <f t="shared" si="7"/>
        <v>0</v>
      </c>
      <c r="H25" s="6">
        <f t="shared" si="7"/>
        <v>0</v>
      </c>
      <c r="I25" s="6">
        <f t="shared" si="7"/>
        <v>30</v>
      </c>
      <c r="J25" s="6">
        <f t="shared" si="7"/>
        <v>24</v>
      </c>
      <c r="K25" s="6">
        <f t="shared" si="7"/>
        <v>27</v>
      </c>
      <c r="L25" s="6">
        <f t="shared" si="7"/>
        <v>0</v>
      </c>
      <c r="M25" s="6">
        <f t="shared" si="7"/>
        <v>81</v>
      </c>
      <c r="N25" s="6">
        <f t="shared" si="7"/>
        <v>1</v>
      </c>
      <c r="O25" s="6">
        <f t="shared" si="7"/>
        <v>191</v>
      </c>
      <c r="P25" s="6">
        <f t="shared" si="7"/>
        <v>6</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22405</v>
      </c>
      <c r="D27" s="11">
        <f t="shared" si="8"/>
        <v>11062</v>
      </c>
      <c r="E27" s="11">
        <f t="shared" si="8"/>
        <v>0</v>
      </c>
      <c r="F27" s="11">
        <f t="shared" si="8"/>
        <v>0</v>
      </c>
      <c r="G27" s="11">
        <f t="shared" si="8"/>
        <v>0</v>
      </c>
      <c r="H27" s="11">
        <f t="shared" si="8"/>
        <v>0</v>
      </c>
      <c r="I27" s="11">
        <f t="shared" si="8"/>
        <v>4157</v>
      </c>
      <c r="J27" s="11">
        <f t="shared" si="8"/>
        <v>218</v>
      </c>
      <c r="K27" s="11">
        <f t="shared" si="8"/>
        <v>612</v>
      </c>
      <c r="L27" s="11">
        <f t="shared" si="8"/>
        <v>172</v>
      </c>
      <c r="M27" s="11">
        <f t="shared" si="8"/>
        <v>5159</v>
      </c>
      <c r="N27" s="11">
        <f t="shared" si="8"/>
        <v>612</v>
      </c>
      <c r="O27" s="11">
        <f t="shared" si="8"/>
        <v>16833</v>
      </c>
      <c r="P27" s="11">
        <f t="shared" si="8"/>
        <v>5572</v>
      </c>
    </row>
    <row r="28" spans="1:16" s="12" customFormat="1" ht="10.5">
      <c r="A28" s="12" t="str">
        <f>+'febrero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I6:I7"/>
    <mergeCell ref="E6:E7"/>
    <mergeCell ref="F6:F7"/>
    <mergeCell ref="G6:G7"/>
    <mergeCell ref="H6:H7"/>
    <mergeCell ref="A6:A7"/>
    <mergeCell ref="B6:B7"/>
    <mergeCell ref="C6:C7"/>
    <mergeCell ref="D6:D7"/>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A3" sqref="A3:P3"/>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51</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2331</v>
      </c>
      <c r="D8" s="6">
        <v>1409</v>
      </c>
      <c r="E8" s="6"/>
      <c r="F8" s="6"/>
      <c r="G8" s="6"/>
      <c r="H8" s="6"/>
      <c r="I8" s="6">
        <v>476</v>
      </c>
      <c r="J8" s="6">
        <v>17</v>
      </c>
      <c r="K8" s="6"/>
      <c r="L8" s="6">
        <v>2</v>
      </c>
      <c r="M8" s="6">
        <f aca="true" t="shared" si="0" ref="M8:M14">SUM(E8:L8)</f>
        <v>495</v>
      </c>
      <c r="N8" s="6">
        <v>2</v>
      </c>
      <c r="O8" s="6">
        <f aca="true" t="shared" si="1" ref="O8:O14">SUM(N8+M8+D8)</f>
        <v>1906</v>
      </c>
      <c r="P8" s="6">
        <f aca="true" t="shared" si="2" ref="P8:P14">SUM(C8-O8)</f>
        <v>425</v>
      </c>
    </row>
    <row r="9" spans="1:16" ht="10.5">
      <c r="A9" s="5">
        <v>78</v>
      </c>
      <c r="B9" s="3" t="s">
        <v>48</v>
      </c>
      <c r="C9" s="6">
        <v>4966</v>
      </c>
      <c r="D9" s="6">
        <v>1888</v>
      </c>
      <c r="E9" s="6"/>
      <c r="F9" s="6"/>
      <c r="G9" s="6"/>
      <c r="H9" s="6"/>
      <c r="I9" s="6">
        <v>938</v>
      </c>
      <c r="J9" s="6">
        <v>23</v>
      </c>
      <c r="K9" s="6"/>
      <c r="L9" s="6">
        <v>7</v>
      </c>
      <c r="M9" s="6">
        <f t="shared" si="0"/>
        <v>968</v>
      </c>
      <c r="N9" s="6">
        <v>7</v>
      </c>
      <c r="O9" s="6">
        <f t="shared" si="1"/>
        <v>2863</v>
      </c>
      <c r="P9" s="6">
        <f t="shared" si="2"/>
        <v>2103</v>
      </c>
    </row>
    <row r="10" spans="1:16" ht="10.5">
      <c r="A10" s="5">
        <v>80</v>
      </c>
      <c r="B10" s="3" t="s">
        <v>2</v>
      </c>
      <c r="C10" s="6">
        <v>621</v>
      </c>
      <c r="D10" s="6">
        <v>389</v>
      </c>
      <c r="E10" s="6"/>
      <c r="F10" s="6"/>
      <c r="G10" s="6"/>
      <c r="H10" s="6"/>
      <c r="I10" s="6">
        <v>87</v>
      </c>
      <c r="J10" s="6">
        <v>17</v>
      </c>
      <c r="K10" s="6">
        <v>57</v>
      </c>
      <c r="L10" s="6">
        <v>8</v>
      </c>
      <c r="M10" s="6">
        <f t="shared" si="0"/>
        <v>169</v>
      </c>
      <c r="N10" s="6">
        <v>8</v>
      </c>
      <c r="O10" s="6">
        <f t="shared" si="1"/>
        <v>566</v>
      </c>
      <c r="P10" s="6">
        <f t="shared" si="2"/>
        <v>55</v>
      </c>
    </row>
    <row r="11" spans="1:16" ht="10.5">
      <c r="A11" s="7">
        <v>81</v>
      </c>
      <c r="B11" s="8" t="s">
        <v>9</v>
      </c>
      <c r="C11" s="6">
        <v>321</v>
      </c>
      <c r="D11" s="6">
        <v>237</v>
      </c>
      <c r="E11" s="6"/>
      <c r="F11" s="6"/>
      <c r="G11" s="6"/>
      <c r="H11" s="6"/>
      <c r="I11" s="6"/>
      <c r="J11" s="6">
        <v>3</v>
      </c>
      <c r="K11" s="6"/>
      <c r="L11" s="6"/>
      <c r="M11" s="6">
        <f>SUM(E11:L11)</f>
        <v>3</v>
      </c>
      <c r="N11" s="6"/>
      <c r="O11" s="6">
        <f>SUM(N11+M11+D11)</f>
        <v>240</v>
      </c>
      <c r="P11" s="6">
        <f>SUM(C11-O11)</f>
        <v>81</v>
      </c>
    </row>
    <row r="12" spans="1:16" ht="10.5">
      <c r="A12" s="5">
        <v>88</v>
      </c>
      <c r="B12" s="3" t="s">
        <v>3</v>
      </c>
      <c r="C12" s="6">
        <v>2281</v>
      </c>
      <c r="D12" s="6">
        <v>1093</v>
      </c>
      <c r="E12" s="6"/>
      <c r="F12" s="6"/>
      <c r="G12" s="6"/>
      <c r="H12" s="6"/>
      <c r="I12" s="6">
        <v>195</v>
      </c>
      <c r="J12" s="6">
        <v>9</v>
      </c>
      <c r="K12" s="6"/>
      <c r="L12" s="6">
        <v>2</v>
      </c>
      <c r="M12" s="6">
        <f t="shared" si="0"/>
        <v>206</v>
      </c>
      <c r="N12" s="6">
        <v>2</v>
      </c>
      <c r="O12" s="6">
        <f t="shared" si="1"/>
        <v>1301</v>
      </c>
      <c r="P12" s="6">
        <f t="shared" si="2"/>
        <v>980</v>
      </c>
    </row>
    <row r="13" spans="1:16" ht="10.5">
      <c r="A13" s="5">
        <v>99</v>
      </c>
      <c r="B13" s="3" t="s">
        <v>4</v>
      </c>
      <c r="C13" s="6">
        <v>3780</v>
      </c>
      <c r="D13" s="6">
        <v>2140</v>
      </c>
      <c r="E13" s="6"/>
      <c r="F13" s="6"/>
      <c r="G13" s="6"/>
      <c r="H13" s="6"/>
      <c r="I13" s="6">
        <v>277</v>
      </c>
      <c r="J13" s="6">
        <v>38</v>
      </c>
      <c r="K13" s="6">
        <v>515</v>
      </c>
      <c r="L13" s="6">
        <v>27</v>
      </c>
      <c r="M13" s="6">
        <f t="shared" si="0"/>
        <v>857</v>
      </c>
      <c r="N13" s="6">
        <v>27</v>
      </c>
      <c r="O13" s="6">
        <f t="shared" si="1"/>
        <v>3024</v>
      </c>
      <c r="P13" s="6">
        <f t="shared" si="2"/>
        <v>756</v>
      </c>
    </row>
    <row r="14" spans="1:16" ht="10.5">
      <c r="A14" s="5">
        <v>107</v>
      </c>
      <c r="B14" s="3" t="s">
        <v>5</v>
      </c>
      <c r="C14" s="6">
        <v>4699</v>
      </c>
      <c r="D14" s="6">
        <v>2336</v>
      </c>
      <c r="E14" s="6"/>
      <c r="F14" s="6"/>
      <c r="G14" s="6"/>
      <c r="H14" s="6"/>
      <c r="I14" s="6">
        <v>1211</v>
      </c>
      <c r="J14" s="6">
        <v>48</v>
      </c>
      <c r="K14" s="6"/>
      <c r="L14" s="6">
        <v>100</v>
      </c>
      <c r="M14" s="6">
        <f t="shared" si="0"/>
        <v>1359</v>
      </c>
      <c r="N14" s="6">
        <v>100</v>
      </c>
      <c r="O14" s="6">
        <f t="shared" si="1"/>
        <v>3795</v>
      </c>
      <c r="P14" s="6">
        <f t="shared" si="2"/>
        <v>904</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18999</v>
      </c>
      <c r="D16" s="6">
        <f t="shared" si="3"/>
        <v>9492</v>
      </c>
      <c r="E16" s="6">
        <f t="shared" si="3"/>
        <v>0</v>
      </c>
      <c r="F16" s="6">
        <f t="shared" si="3"/>
        <v>0</v>
      </c>
      <c r="G16" s="6">
        <f t="shared" si="3"/>
        <v>0</v>
      </c>
      <c r="H16" s="6">
        <f t="shared" si="3"/>
        <v>0</v>
      </c>
      <c r="I16" s="6">
        <f t="shared" si="3"/>
        <v>3184</v>
      </c>
      <c r="J16" s="6">
        <f t="shared" si="3"/>
        <v>155</v>
      </c>
      <c r="K16" s="6">
        <f t="shared" si="3"/>
        <v>572</v>
      </c>
      <c r="L16" s="6">
        <f t="shared" si="3"/>
        <v>146</v>
      </c>
      <c r="M16" s="6">
        <f t="shared" si="3"/>
        <v>4057</v>
      </c>
      <c r="N16" s="6">
        <f t="shared" si="3"/>
        <v>146</v>
      </c>
      <c r="O16" s="6">
        <f t="shared" si="3"/>
        <v>13695</v>
      </c>
      <c r="P16" s="6">
        <f t="shared" si="3"/>
        <v>5304</v>
      </c>
    </row>
    <row r="18" spans="1:16" ht="10.5">
      <c r="A18" s="7">
        <v>62</v>
      </c>
      <c r="B18" s="8" t="s">
        <v>6</v>
      </c>
      <c r="C18" s="6">
        <v>1</v>
      </c>
      <c r="D18" s="6">
        <v>5</v>
      </c>
      <c r="E18" s="6"/>
      <c r="F18" s="6"/>
      <c r="G18" s="6"/>
      <c r="H18" s="6"/>
      <c r="I18" s="6"/>
      <c r="J18" s="6"/>
      <c r="K18" s="6"/>
      <c r="L18" s="6"/>
      <c r="M18" s="6">
        <f aca="true" t="shared" si="4" ref="M18:M23">SUM(E18:L18)</f>
        <v>0</v>
      </c>
      <c r="N18" s="6"/>
      <c r="O18" s="6">
        <f aca="true" t="shared" si="5" ref="O18:O23">SUM(N18+M18+D18)</f>
        <v>5</v>
      </c>
      <c r="P18" s="6">
        <f aca="true" t="shared" si="6" ref="P18:P23">SUM(C18-O18)</f>
        <v>-4</v>
      </c>
    </row>
    <row r="19" spans="1:16" ht="10.5">
      <c r="A19" s="7">
        <v>63</v>
      </c>
      <c r="B19" s="8" t="s">
        <v>47</v>
      </c>
      <c r="C19" s="6">
        <v>25</v>
      </c>
      <c r="D19" s="6">
        <v>41</v>
      </c>
      <c r="E19" s="6"/>
      <c r="F19" s="6"/>
      <c r="G19" s="6"/>
      <c r="H19" s="6"/>
      <c r="I19" s="6">
        <v>11</v>
      </c>
      <c r="J19" s="6">
        <v>4</v>
      </c>
      <c r="K19" s="6">
        <v>12</v>
      </c>
      <c r="L19" s="6"/>
      <c r="M19" s="6">
        <f t="shared" si="4"/>
        <v>27</v>
      </c>
      <c r="N19" s="6"/>
      <c r="O19" s="6">
        <f t="shared" si="5"/>
        <v>68</v>
      </c>
      <c r="P19" s="6">
        <f t="shared" si="6"/>
        <v>-43</v>
      </c>
    </row>
    <row r="20" spans="1:16" ht="10.5">
      <c r="A20" s="7">
        <v>65</v>
      </c>
      <c r="B20" s="8" t="s">
        <v>7</v>
      </c>
      <c r="C20" s="6">
        <v>49</v>
      </c>
      <c r="D20" s="6">
        <v>49</v>
      </c>
      <c r="E20" s="6"/>
      <c r="F20" s="6"/>
      <c r="G20" s="6"/>
      <c r="H20" s="6"/>
      <c r="I20" s="6"/>
      <c r="J20" s="6"/>
      <c r="K20" s="6">
        <v>9</v>
      </c>
      <c r="L20" s="6"/>
      <c r="M20" s="6">
        <f t="shared" si="4"/>
        <v>9</v>
      </c>
      <c r="N20" s="6"/>
      <c r="O20" s="6">
        <f t="shared" si="5"/>
        <v>58</v>
      </c>
      <c r="P20" s="6">
        <f t="shared" si="6"/>
        <v>-9</v>
      </c>
    </row>
    <row r="21" spans="1:16" ht="10.5">
      <c r="A21" s="7">
        <v>68</v>
      </c>
      <c r="B21" s="8" t="s">
        <v>8</v>
      </c>
      <c r="C21" s="6">
        <v>2</v>
      </c>
      <c r="D21" s="6">
        <v>11</v>
      </c>
      <c r="E21" s="6"/>
      <c r="F21" s="6"/>
      <c r="G21" s="6"/>
      <c r="H21" s="6"/>
      <c r="I21" s="6"/>
      <c r="J21" s="6"/>
      <c r="K21" s="6"/>
      <c r="L21" s="6"/>
      <c r="M21" s="6">
        <f t="shared" si="4"/>
        <v>0</v>
      </c>
      <c r="N21" s="6"/>
      <c r="O21" s="6">
        <f t="shared" si="5"/>
        <v>11</v>
      </c>
      <c r="P21" s="6">
        <f t="shared" si="6"/>
        <v>-9</v>
      </c>
    </row>
    <row r="22" spans="1:16" ht="10.5">
      <c r="A22" s="7">
        <v>76</v>
      </c>
      <c r="B22" s="8" t="s">
        <v>46</v>
      </c>
      <c r="C22" s="6">
        <v>48</v>
      </c>
      <c r="D22" s="6">
        <v>7</v>
      </c>
      <c r="E22" s="6"/>
      <c r="F22" s="6"/>
      <c r="G22" s="6"/>
      <c r="H22" s="6"/>
      <c r="I22" s="6">
        <v>2</v>
      </c>
      <c r="J22" s="6">
        <v>18</v>
      </c>
      <c r="K22" s="6">
        <v>1</v>
      </c>
      <c r="L22" s="6"/>
      <c r="M22" s="6">
        <f t="shared" si="4"/>
        <v>21</v>
      </c>
      <c r="N22" s="6"/>
      <c r="O22" s="6">
        <f t="shared" si="5"/>
        <v>28</v>
      </c>
      <c r="P22" s="6">
        <f t="shared" si="6"/>
        <v>20</v>
      </c>
    </row>
    <row r="23" spans="1:16" ht="10.5">
      <c r="A23" s="7">
        <v>94</v>
      </c>
      <c r="B23" s="8" t="s">
        <v>10</v>
      </c>
      <c r="C23" s="6">
        <v>12</v>
      </c>
      <c r="D23" s="6">
        <v>1</v>
      </c>
      <c r="E23" s="6"/>
      <c r="F23" s="6"/>
      <c r="G23" s="6"/>
      <c r="H23" s="6"/>
      <c r="I23" s="6"/>
      <c r="J23" s="6"/>
      <c r="K23" s="6">
        <v>4</v>
      </c>
      <c r="L23" s="6"/>
      <c r="M23" s="6">
        <f t="shared" si="4"/>
        <v>4</v>
      </c>
      <c r="N23" s="6"/>
      <c r="O23" s="6">
        <f t="shared" si="5"/>
        <v>5</v>
      </c>
      <c r="P23" s="6">
        <f t="shared" si="6"/>
        <v>7</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137</v>
      </c>
      <c r="D25" s="6">
        <f t="shared" si="7"/>
        <v>114</v>
      </c>
      <c r="E25" s="6">
        <f t="shared" si="7"/>
        <v>0</v>
      </c>
      <c r="F25" s="6">
        <f t="shared" si="7"/>
        <v>0</v>
      </c>
      <c r="G25" s="6">
        <f t="shared" si="7"/>
        <v>0</v>
      </c>
      <c r="H25" s="6">
        <f t="shared" si="7"/>
        <v>0</v>
      </c>
      <c r="I25" s="6">
        <f t="shared" si="7"/>
        <v>13</v>
      </c>
      <c r="J25" s="6">
        <f t="shared" si="7"/>
        <v>22</v>
      </c>
      <c r="K25" s="6">
        <f t="shared" si="7"/>
        <v>26</v>
      </c>
      <c r="L25" s="6">
        <f t="shared" si="7"/>
        <v>0</v>
      </c>
      <c r="M25" s="6">
        <f t="shared" si="7"/>
        <v>61</v>
      </c>
      <c r="N25" s="6">
        <f t="shared" si="7"/>
        <v>0</v>
      </c>
      <c r="O25" s="6">
        <f t="shared" si="7"/>
        <v>175</v>
      </c>
      <c r="P25" s="6">
        <f t="shared" si="7"/>
        <v>-38</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19136</v>
      </c>
      <c r="D27" s="11">
        <f t="shared" si="8"/>
        <v>9606</v>
      </c>
      <c r="E27" s="11">
        <f t="shared" si="8"/>
        <v>0</v>
      </c>
      <c r="F27" s="11">
        <f t="shared" si="8"/>
        <v>0</v>
      </c>
      <c r="G27" s="11">
        <f t="shared" si="8"/>
        <v>0</v>
      </c>
      <c r="H27" s="11">
        <f t="shared" si="8"/>
        <v>0</v>
      </c>
      <c r="I27" s="11">
        <f t="shared" si="8"/>
        <v>3197</v>
      </c>
      <c r="J27" s="11">
        <f t="shared" si="8"/>
        <v>177</v>
      </c>
      <c r="K27" s="11">
        <f t="shared" si="8"/>
        <v>598</v>
      </c>
      <c r="L27" s="11">
        <f t="shared" si="8"/>
        <v>146</v>
      </c>
      <c r="M27" s="11">
        <f t="shared" si="8"/>
        <v>4118</v>
      </c>
      <c r="N27" s="11">
        <f t="shared" si="8"/>
        <v>146</v>
      </c>
      <c r="O27" s="11">
        <f t="shared" si="8"/>
        <v>13870</v>
      </c>
      <c r="P27" s="11">
        <f t="shared" si="8"/>
        <v>5266</v>
      </c>
    </row>
    <row r="28" spans="1:16" s="12" customFormat="1" ht="10.5">
      <c r="A28" s="12" t="str">
        <f>+'marzo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A6:A7"/>
    <mergeCell ref="B6:B7"/>
    <mergeCell ref="C6:C7"/>
    <mergeCell ref="D6:D7"/>
    <mergeCell ref="I6:I7"/>
    <mergeCell ref="E6:E7"/>
    <mergeCell ref="F6:F7"/>
    <mergeCell ref="G6:G7"/>
    <mergeCell ref="H6:H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A3" sqref="A3:P3"/>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52</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3418</v>
      </c>
      <c r="D8" s="6">
        <v>1839</v>
      </c>
      <c r="E8" s="6"/>
      <c r="F8" s="6"/>
      <c r="G8" s="6"/>
      <c r="H8" s="6"/>
      <c r="I8" s="6">
        <v>514</v>
      </c>
      <c r="J8" s="6">
        <v>5</v>
      </c>
      <c r="K8" s="6"/>
      <c r="L8" s="6">
        <v>2</v>
      </c>
      <c r="M8" s="6">
        <f aca="true" t="shared" si="0" ref="M8:M14">SUM(E8:L8)</f>
        <v>521</v>
      </c>
      <c r="N8" s="6">
        <v>86</v>
      </c>
      <c r="O8" s="6">
        <f aca="true" t="shared" si="1" ref="O8:O14">SUM(N8+M8+D8)</f>
        <v>2446</v>
      </c>
      <c r="P8" s="6">
        <f aca="true" t="shared" si="2" ref="P8:P14">SUM(C8-O8)</f>
        <v>972</v>
      </c>
    </row>
    <row r="9" spans="1:16" ht="10.5">
      <c r="A9" s="5">
        <v>78</v>
      </c>
      <c r="B9" s="3" t="s">
        <v>48</v>
      </c>
      <c r="C9" s="6">
        <v>7012</v>
      </c>
      <c r="D9" s="6">
        <v>2498</v>
      </c>
      <c r="E9" s="6"/>
      <c r="F9" s="6"/>
      <c r="G9" s="6"/>
      <c r="H9" s="6"/>
      <c r="I9" s="6">
        <v>1008</v>
      </c>
      <c r="J9" s="6">
        <v>29</v>
      </c>
      <c r="K9" s="6"/>
      <c r="L9" s="6">
        <v>17</v>
      </c>
      <c r="M9" s="6">
        <f t="shared" si="0"/>
        <v>1054</v>
      </c>
      <c r="N9" s="6">
        <v>85</v>
      </c>
      <c r="O9" s="6">
        <f t="shared" si="1"/>
        <v>3637</v>
      </c>
      <c r="P9" s="6">
        <f t="shared" si="2"/>
        <v>3375</v>
      </c>
    </row>
    <row r="10" spans="1:16" ht="10.5">
      <c r="A10" s="5">
        <v>80</v>
      </c>
      <c r="B10" s="3" t="s">
        <v>2</v>
      </c>
      <c r="C10" s="6">
        <v>972</v>
      </c>
      <c r="D10" s="6">
        <v>558</v>
      </c>
      <c r="E10" s="6"/>
      <c r="F10" s="6"/>
      <c r="G10" s="6"/>
      <c r="H10" s="6"/>
      <c r="I10" s="6">
        <v>76</v>
      </c>
      <c r="J10" s="6">
        <v>14</v>
      </c>
      <c r="K10" s="6">
        <v>64</v>
      </c>
      <c r="L10" s="6">
        <v>6</v>
      </c>
      <c r="M10" s="6">
        <f t="shared" si="0"/>
        <v>160</v>
      </c>
      <c r="N10" s="6">
        <v>57</v>
      </c>
      <c r="O10" s="6">
        <f t="shared" si="1"/>
        <v>775</v>
      </c>
      <c r="P10" s="6">
        <f t="shared" si="2"/>
        <v>197</v>
      </c>
    </row>
    <row r="11" spans="1:16" ht="10.5">
      <c r="A11" s="7">
        <v>81</v>
      </c>
      <c r="B11" s="8" t="s">
        <v>9</v>
      </c>
      <c r="C11" s="6">
        <v>192</v>
      </c>
      <c r="D11" s="6">
        <v>229</v>
      </c>
      <c r="E11" s="6"/>
      <c r="F11" s="6"/>
      <c r="G11" s="6"/>
      <c r="H11" s="6"/>
      <c r="I11" s="6"/>
      <c r="J11" s="6"/>
      <c r="K11" s="6"/>
      <c r="L11" s="6"/>
      <c r="M11" s="6">
        <f>SUM(E11:L11)</f>
        <v>0</v>
      </c>
      <c r="N11" s="6">
        <v>9</v>
      </c>
      <c r="O11" s="6">
        <f>SUM(N11+M11+D11)</f>
        <v>238</v>
      </c>
      <c r="P11" s="6">
        <f>SUM(C11-O11)</f>
        <v>-46</v>
      </c>
    </row>
    <row r="12" spans="1:16" ht="10.5">
      <c r="A12" s="5">
        <v>88</v>
      </c>
      <c r="B12" s="3" t="s">
        <v>3</v>
      </c>
      <c r="C12" s="6">
        <v>3717</v>
      </c>
      <c r="D12" s="6">
        <v>1502</v>
      </c>
      <c r="E12" s="6"/>
      <c r="F12" s="6"/>
      <c r="G12" s="6"/>
      <c r="H12" s="6"/>
      <c r="I12" s="6">
        <v>232</v>
      </c>
      <c r="J12" s="6">
        <v>18</v>
      </c>
      <c r="K12" s="6"/>
      <c r="L12" s="6">
        <v>3</v>
      </c>
      <c r="M12" s="6">
        <f t="shared" si="0"/>
        <v>253</v>
      </c>
      <c r="N12" s="6">
        <v>286</v>
      </c>
      <c r="O12" s="6">
        <f t="shared" si="1"/>
        <v>2041</v>
      </c>
      <c r="P12" s="6">
        <f t="shared" si="2"/>
        <v>1676</v>
      </c>
    </row>
    <row r="13" spans="1:16" ht="10.5">
      <c r="A13" s="5">
        <v>99</v>
      </c>
      <c r="B13" s="3" t="s">
        <v>4</v>
      </c>
      <c r="C13" s="6">
        <v>5476</v>
      </c>
      <c r="D13" s="6">
        <v>3135</v>
      </c>
      <c r="E13" s="6"/>
      <c r="F13" s="6"/>
      <c r="G13" s="6"/>
      <c r="H13" s="6"/>
      <c r="I13" s="6">
        <v>273</v>
      </c>
      <c r="J13" s="6">
        <v>37</v>
      </c>
      <c r="K13" s="6">
        <v>486</v>
      </c>
      <c r="L13" s="6">
        <v>22</v>
      </c>
      <c r="M13" s="6">
        <f t="shared" si="0"/>
        <v>818</v>
      </c>
      <c r="N13" s="6">
        <v>124</v>
      </c>
      <c r="O13" s="6">
        <f t="shared" si="1"/>
        <v>4077</v>
      </c>
      <c r="P13" s="6">
        <f t="shared" si="2"/>
        <v>1399</v>
      </c>
    </row>
    <row r="14" spans="1:16" ht="10.5">
      <c r="A14" s="5">
        <v>107</v>
      </c>
      <c r="B14" s="3" t="s">
        <v>5</v>
      </c>
      <c r="C14" s="6">
        <v>6893</v>
      </c>
      <c r="D14" s="6">
        <v>3140</v>
      </c>
      <c r="E14" s="6"/>
      <c r="F14" s="6"/>
      <c r="G14" s="6"/>
      <c r="H14" s="6"/>
      <c r="I14" s="6">
        <v>1046</v>
      </c>
      <c r="J14" s="6">
        <v>47</v>
      </c>
      <c r="K14" s="6"/>
      <c r="L14" s="6">
        <v>90</v>
      </c>
      <c r="M14" s="6">
        <f t="shared" si="0"/>
        <v>1183</v>
      </c>
      <c r="N14" s="6">
        <v>20</v>
      </c>
      <c r="O14" s="6">
        <f t="shared" si="1"/>
        <v>4343</v>
      </c>
      <c r="P14" s="6">
        <f t="shared" si="2"/>
        <v>2550</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27680</v>
      </c>
      <c r="D16" s="6">
        <f t="shared" si="3"/>
        <v>12901</v>
      </c>
      <c r="E16" s="6">
        <f t="shared" si="3"/>
        <v>0</v>
      </c>
      <c r="F16" s="6">
        <f t="shared" si="3"/>
        <v>0</v>
      </c>
      <c r="G16" s="6">
        <f t="shared" si="3"/>
        <v>0</v>
      </c>
      <c r="H16" s="6">
        <f t="shared" si="3"/>
        <v>0</v>
      </c>
      <c r="I16" s="6">
        <f t="shared" si="3"/>
        <v>3149</v>
      </c>
      <c r="J16" s="6">
        <f t="shared" si="3"/>
        <v>150</v>
      </c>
      <c r="K16" s="6">
        <f t="shared" si="3"/>
        <v>550</v>
      </c>
      <c r="L16" s="6">
        <f t="shared" si="3"/>
        <v>140</v>
      </c>
      <c r="M16" s="6">
        <f t="shared" si="3"/>
        <v>3989</v>
      </c>
      <c r="N16" s="6">
        <f t="shared" si="3"/>
        <v>667</v>
      </c>
      <c r="O16" s="6">
        <f t="shared" si="3"/>
        <v>17557</v>
      </c>
      <c r="P16" s="6">
        <f t="shared" si="3"/>
        <v>10123</v>
      </c>
    </row>
    <row r="18" spans="1:16" ht="10.5">
      <c r="A18" s="7">
        <v>62</v>
      </c>
      <c r="B18" s="8" t="s">
        <v>6</v>
      </c>
      <c r="C18" s="6">
        <v>4</v>
      </c>
      <c r="D18" s="6">
        <v>34</v>
      </c>
      <c r="E18" s="6"/>
      <c r="F18" s="6"/>
      <c r="G18" s="6"/>
      <c r="H18" s="6"/>
      <c r="I18" s="6"/>
      <c r="J18" s="6">
        <v>1</v>
      </c>
      <c r="K18" s="6"/>
      <c r="L18" s="6"/>
      <c r="M18" s="6">
        <f aca="true" t="shared" si="4" ref="M18:M23">SUM(E18:L18)</f>
        <v>1</v>
      </c>
      <c r="N18" s="6"/>
      <c r="O18" s="6">
        <f aca="true" t="shared" si="5" ref="O18:O23">SUM(N18+M18+D18)</f>
        <v>35</v>
      </c>
      <c r="P18" s="6">
        <f aca="true" t="shared" si="6" ref="P18:P23">SUM(C18-O18)</f>
        <v>-31</v>
      </c>
    </row>
    <row r="19" spans="1:16" ht="10.5">
      <c r="A19" s="7">
        <v>63</v>
      </c>
      <c r="B19" s="8" t="s">
        <v>47</v>
      </c>
      <c r="C19" s="6">
        <v>21</v>
      </c>
      <c r="D19" s="6">
        <v>38</v>
      </c>
      <c r="E19" s="6"/>
      <c r="F19" s="6"/>
      <c r="G19" s="6"/>
      <c r="H19" s="6"/>
      <c r="I19" s="6">
        <v>3</v>
      </c>
      <c r="J19" s="6">
        <v>3</v>
      </c>
      <c r="K19" s="6">
        <v>5</v>
      </c>
      <c r="L19" s="6"/>
      <c r="M19" s="6">
        <f t="shared" si="4"/>
        <v>11</v>
      </c>
      <c r="N19" s="6"/>
      <c r="O19" s="6">
        <f t="shared" si="5"/>
        <v>49</v>
      </c>
      <c r="P19" s="6">
        <f t="shared" si="6"/>
        <v>-28</v>
      </c>
    </row>
    <row r="20" spans="1:16" ht="10.5">
      <c r="A20" s="7">
        <v>65</v>
      </c>
      <c r="B20" s="8" t="s">
        <v>7</v>
      </c>
      <c r="C20" s="6">
        <v>49</v>
      </c>
      <c r="D20" s="6">
        <v>153</v>
      </c>
      <c r="E20" s="6"/>
      <c r="F20" s="6"/>
      <c r="G20" s="6"/>
      <c r="H20" s="6"/>
      <c r="I20" s="6">
        <v>1</v>
      </c>
      <c r="J20" s="6">
        <v>1</v>
      </c>
      <c r="K20" s="6">
        <v>7</v>
      </c>
      <c r="L20" s="6"/>
      <c r="M20" s="6">
        <f t="shared" si="4"/>
        <v>9</v>
      </c>
      <c r="N20" s="6"/>
      <c r="O20" s="6">
        <f t="shared" si="5"/>
        <v>162</v>
      </c>
      <c r="P20" s="6">
        <f t="shared" si="6"/>
        <v>-113</v>
      </c>
    </row>
    <row r="21" spans="1:16" ht="10.5">
      <c r="A21" s="7">
        <v>68</v>
      </c>
      <c r="B21" s="8" t="s">
        <v>8</v>
      </c>
      <c r="C21" s="6">
        <v>8</v>
      </c>
      <c r="D21" s="6">
        <v>4</v>
      </c>
      <c r="E21" s="6"/>
      <c r="F21" s="6"/>
      <c r="G21" s="6"/>
      <c r="H21" s="6"/>
      <c r="I21" s="6"/>
      <c r="J21" s="6"/>
      <c r="K21" s="6"/>
      <c r="L21" s="6"/>
      <c r="M21" s="6">
        <f t="shared" si="4"/>
        <v>0</v>
      </c>
      <c r="N21" s="6"/>
      <c r="O21" s="6">
        <f t="shared" si="5"/>
        <v>4</v>
      </c>
      <c r="P21" s="6">
        <f t="shared" si="6"/>
        <v>4</v>
      </c>
    </row>
    <row r="22" spans="1:16" ht="10.5">
      <c r="A22" s="7">
        <v>76</v>
      </c>
      <c r="B22" s="8" t="s">
        <v>46</v>
      </c>
      <c r="C22" s="6">
        <v>64</v>
      </c>
      <c r="D22" s="6">
        <v>21</v>
      </c>
      <c r="E22" s="6"/>
      <c r="F22" s="6"/>
      <c r="G22" s="6"/>
      <c r="H22" s="6"/>
      <c r="I22" s="6">
        <v>8</v>
      </c>
      <c r="J22" s="6">
        <v>23</v>
      </c>
      <c r="K22" s="6">
        <v>3</v>
      </c>
      <c r="L22" s="6"/>
      <c r="M22" s="6">
        <f t="shared" si="4"/>
        <v>34</v>
      </c>
      <c r="N22" s="6">
        <v>1</v>
      </c>
      <c r="O22" s="6">
        <f t="shared" si="5"/>
        <v>56</v>
      </c>
      <c r="P22" s="6">
        <f t="shared" si="6"/>
        <v>8</v>
      </c>
    </row>
    <row r="23" spans="1:16" ht="10.5">
      <c r="A23" s="7">
        <v>94</v>
      </c>
      <c r="B23" s="8" t="s">
        <v>10</v>
      </c>
      <c r="C23" s="6">
        <v>9</v>
      </c>
      <c r="D23" s="6">
        <v>1</v>
      </c>
      <c r="E23" s="6"/>
      <c r="F23" s="6"/>
      <c r="G23" s="6"/>
      <c r="H23" s="6"/>
      <c r="I23" s="6"/>
      <c r="J23" s="6"/>
      <c r="K23" s="6">
        <v>4</v>
      </c>
      <c r="L23" s="6"/>
      <c r="M23" s="6">
        <f t="shared" si="4"/>
        <v>4</v>
      </c>
      <c r="N23" s="6"/>
      <c r="O23" s="6">
        <f t="shared" si="5"/>
        <v>5</v>
      </c>
      <c r="P23" s="6">
        <f t="shared" si="6"/>
        <v>4</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155</v>
      </c>
      <c r="D25" s="6">
        <f t="shared" si="7"/>
        <v>251</v>
      </c>
      <c r="E25" s="6">
        <f t="shared" si="7"/>
        <v>0</v>
      </c>
      <c r="F25" s="6">
        <f t="shared" si="7"/>
        <v>0</v>
      </c>
      <c r="G25" s="6">
        <f t="shared" si="7"/>
        <v>0</v>
      </c>
      <c r="H25" s="6">
        <f t="shared" si="7"/>
        <v>0</v>
      </c>
      <c r="I25" s="6">
        <f t="shared" si="7"/>
        <v>12</v>
      </c>
      <c r="J25" s="6">
        <f t="shared" si="7"/>
        <v>28</v>
      </c>
      <c r="K25" s="6">
        <f t="shared" si="7"/>
        <v>19</v>
      </c>
      <c r="L25" s="6">
        <f t="shared" si="7"/>
        <v>0</v>
      </c>
      <c r="M25" s="6">
        <f t="shared" si="7"/>
        <v>59</v>
      </c>
      <c r="N25" s="6">
        <f t="shared" si="7"/>
        <v>1</v>
      </c>
      <c r="O25" s="6">
        <f t="shared" si="7"/>
        <v>311</v>
      </c>
      <c r="P25" s="6">
        <f t="shared" si="7"/>
        <v>-156</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27835</v>
      </c>
      <c r="D27" s="11">
        <f t="shared" si="8"/>
        <v>13152</v>
      </c>
      <c r="E27" s="11">
        <f t="shared" si="8"/>
        <v>0</v>
      </c>
      <c r="F27" s="11">
        <f t="shared" si="8"/>
        <v>0</v>
      </c>
      <c r="G27" s="11">
        <f t="shared" si="8"/>
        <v>0</v>
      </c>
      <c r="H27" s="11">
        <f t="shared" si="8"/>
        <v>0</v>
      </c>
      <c r="I27" s="11">
        <f t="shared" si="8"/>
        <v>3161</v>
      </c>
      <c r="J27" s="11">
        <f t="shared" si="8"/>
        <v>178</v>
      </c>
      <c r="K27" s="11">
        <f t="shared" si="8"/>
        <v>569</v>
      </c>
      <c r="L27" s="11">
        <f t="shared" si="8"/>
        <v>140</v>
      </c>
      <c r="M27" s="11">
        <f t="shared" si="8"/>
        <v>4048</v>
      </c>
      <c r="N27" s="11">
        <f t="shared" si="8"/>
        <v>668</v>
      </c>
      <c r="O27" s="11">
        <f t="shared" si="8"/>
        <v>17868</v>
      </c>
      <c r="P27" s="11">
        <f t="shared" si="8"/>
        <v>9967</v>
      </c>
    </row>
    <row r="28" spans="1:16" s="12" customFormat="1" ht="10.5">
      <c r="A28" s="12" t="str">
        <f>+'abril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I6:I7"/>
    <mergeCell ref="E6:E7"/>
    <mergeCell ref="F6:F7"/>
    <mergeCell ref="G6:G7"/>
    <mergeCell ref="H6:H7"/>
    <mergeCell ref="A6:A7"/>
    <mergeCell ref="B6:B7"/>
    <mergeCell ref="C6:C7"/>
    <mergeCell ref="D6:D7"/>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N13" sqref="N13"/>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60</v>
      </c>
      <c r="B2" s="22"/>
      <c r="C2" s="22"/>
      <c r="D2" s="22"/>
      <c r="E2" s="22"/>
      <c r="F2" s="22"/>
      <c r="G2" s="22"/>
      <c r="H2" s="22"/>
      <c r="I2" s="22"/>
      <c r="J2" s="22"/>
      <c r="K2" s="22"/>
      <c r="L2" s="22"/>
      <c r="M2" s="22"/>
      <c r="N2" s="22"/>
      <c r="O2" s="22"/>
      <c r="P2" s="22"/>
    </row>
    <row r="3" spans="1:16" ht="13.5">
      <c r="A3" s="22" t="s">
        <v>63</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3186</v>
      </c>
      <c r="D8" s="6">
        <v>1810</v>
      </c>
      <c r="E8" s="6"/>
      <c r="F8" s="6"/>
      <c r="G8" s="6"/>
      <c r="H8" s="6">
        <v>2</v>
      </c>
      <c r="I8" s="6">
        <v>592</v>
      </c>
      <c r="J8" s="6">
        <v>11</v>
      </c>
      <c r="K8" s="6"/>
      <c r="L8" s="6">
        <v>2</v>
      </c>
      <c r="M8" s="6">
        <f aca="true" t="shared" si="0" ref="M8:M14">SUM(E8:L8)</f>
        <v>607</v>
      </c>
      <c r="N8" s="6">
        <v>73</v>
      </c>
      <c r="O8" s="6">
        <f aca="true" t="shared" si="1" ref="O8:O14">SUM(N8+M8+D8)</f>
        <v>2490</v>
      </c>
      <c r="P8" s="6">
        <f aca="true" t="shared" si="2" ref="P8:P14">SUM(C8-O8)</f>
        <v>696</v>
      </c>
    </row>
    <row r="9" spans="1:16" ht="10.5">
      <c r="A9" s="5">
        <v>78</v>
      </c>
      <c r="B9" s="3" t="s">
        <v>48</v>
      </c>
      <c r="C9" s="6">
        <v>6326</v>
      </c>
      <c r="D9" s="6">
        <v>2521</v>
      </c>
      <c r="E9" s="6"/>
      <c r="F9" s="6"/>
      <c r="G9" s="6"/>
      <c r="H9" s="6"/>
      <c r="I9" s="6">
        <v>1822</v>
      </c>
      <c r="J9" s="6">
        <v>7</v>
      </c>
      <c r="K9" s="6"/>
      <c r="L9" s="6">
        <v>4</v>
      </c>
      <c r="M9" s="6">
        <f t="shared" si="0"/>
        <v>1833</v>
      </c>
      <c r="N9" s="16"/>
      <c r="O9" s="6">
        <f t="shared" si="1"/>
        <v>4354</v>
      </c>
      <c r="P9" s="6">
        <f t="shared" si="2"/>
        <v>1972</v>
      </c>
    </row>
    <row r="10" spans="1:16" ht="10.5">
      <c r="A10" s="5">
        <v>80</v>
      </c>
      <c r="B10" s="3" t="s">
        <v>2</v>
      </c>
      <c r="C10" s="6">
        <v>820</v>
      </c>
      <c r="D10" s="6">
        <v>582</v>
      </c>
      <c r="E10" s="6"/>
      <c r="F10" s="6"/>
      <c r="G10" s="6"/>
      <c r="H10" s="6"/>
      <c r="I10" s="6">
        <v>80</v>
      </c>
      <c r="J10" s="6">
        <v>6</v>
      </c>
      <c r="K10" s="6">
        <v>33</v>
      </c>
      <c r="L10" s="6">
        <v>4</v>
      </c>
      <c r="M10" s="6">
        <f t="shared" si="0"/>
        <v>123</v>
      </c>
      <c r="N10" s="16"/>
      <c r="O10" s="6">
        <f t="shared" si="1"/>
        <v>705</v>
      </c>
      <c r="P10" s="6">
        <f t="shared" si="2"/>
        <v>115</v>
      </c>
    </row>
    <row r="11" spans="1:16" ht="10.5">
      <c r="A11" s="7">
        <v>81</v>
      </c>
      <c r="B11" s="8" t="s">
        <v>9</v>
      </c>
      <c r="C11" s="6">
        <v>2</v>
      </c>
      <c r="D11" s="6">
        <v>227</v>
      </c>
      <c r="E11" s="6"/>
      <c r="F11" s="6"/>
      <c r="G11" s="6"/>
      <c r="H11" s="6">
        <v>3</v>
      </c>
      <c r="I11" s="6"/>
      <c r="J11" s="6"/>
      <c r="K11" s="6"/>
      <c r="L11" s="6"/>
      <c r="M11" s="6">
        <f>SUM(E11:L11)</f>
        <v>3</v>
      </c>
      <c r="N11" s="16"/>
      <c r="O11" s="6">
        <f>SUM(N11+M11+D11)</f>
        <v>230</v>
      </c>
      <c r="P11" s="6">
        <f>SUM(C11-O11)</f>
        <v>-228</v>
      </c>
    </row>
    <row r="12" spans="1:16" ht="10.5">
      <c r="A12" s="5">
        <v>88</v>
      </c>
      <c r="B12" s="3" t="s">
        <v>3</v>
      </c>
      <c r="C12" s="6">
        <v>4074</v>
      </c>
      <c r="D12" s="6">
        <v>1520</v>
      </c>
      <c r="E12" s="6"/>
      <c r="F12" s="6"/>
      <c r="G12" s="6"/>
      <c r="H12" s="6"/>
      <c r="I12" s="6">
        <v>228</v>
      </c>
      <c r="J12" s="6">
        <v>13</v>
      </c>
      <c r="K12" s="6"/>
      <c r="L12" s="6">
        <v>5</v>
      </c>
      <c r="M12" s="6">
        <f t="shared" si="0"/>
        <v>246</v>
      </c>
      <c r="N12" s="6">
        <v>323</v>
      </c>
      <c r="O12" s="6">
        <f t="shared" si="1"/>
        <v>2089</v>
      </c>
      <c r="P12" s="6">
        <f t="shared" si="2"/>
        <v>1985</v>
      </c>
    </row>
    <row r="13" spans="1:16" ht="10.5">
      <c r="A13" s="5">
        <v>99</v>
      </c>
      <c r="B13" s="3" t="s">
        <v>4</v>
      </c>
      <c r="C13" s="6">
        <v>5032</v>
      </c>
      <c r="D13" s="6">
        <v>2669</v>
      </c>
      <c r="E13" s="6"/>
      <c r="F13" s="6"/>
      <c r="G13" s="6"/>
      <c r="H13" s="6"/>
      <c r="I13" s="6">
        <v>292</v>
      </c>
      <c r="J13" s="6">
        <v>10</v>
      </c>
      <c r="K13" s="6">
        <v>274</v>
      </c>
      <c r="L13" s="6">
        <v>52</v>
      </c>
      <c r="M13" s="6">
        <f t="shared" si="0"/>
        <v>628</v>
      </c>
      <c r="N13" s="16"/>
      <c r="O13" s="6">
        <f t="shared" si="1"/>
        <v>3297</v>
      </c>
      <c r="P13" s="6">
        <f t="shared" si="2"/>
        <v>1735</v>
      </c>
    </row>
    <row r="14" spans="1:16" ht="10.5">
      <c r="A14" s="5">
        <v>107</v>
      </c>
      <c r="B14" s="3" t="s">
        <v>5</v>
      </c>
      <c r="C14" s="6">
        <v>5743</v>
      </c>
      <c r="D14" s="6">
        <v>3310</v>
      </c>
      <c r="E14" s="6"/>
      <c r="F14" s="6"/>
      <c r="G14" s="6"/>
      <c r="H14" s="6"/>
      <c r="I14" s="6">
        <v>1036</v>
      </c>
      <c r="J14" s="6">
        <v>62</v>
      </c>
      <c r="K14" s="6"/>
      <c r="L14" s="6">
        <v>4</v>
      </c>
      <c r="M14" s="6">
        <f t="shared" si="0"/>
        <v>1102</v>
      </c>
      <c r="N14" s="6">
        <v>15</v>
      </c>
      <c r="O14" s="6">
        <f t="shared" si="1"/>
        <v>4427</v>
      </c>
      <c r="P14" s="6">
        <f t="shared" si="2"/>
        <v>1316</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25183</v>
      </c>
      <c r="D16" s="6">
        <f t="shared" si="3"/>
        <v>12639</v>
      </c>
      <c r="E16" s="6">
        <f t="shared" si="3"/>
        <v>0</v>
      </c>
      <c r="F16" s="6">
        <f t="shared" si="3"/>
        <v>0</v>
      </c>
      <c r="G16" s="6">
        <f t="shared" si="3"/>
        <v>0</v>
      </c>
      <c r="H16" s="6">
        <f t="shared" si="3"/>
        <v>5</v>
      </c>
      <c r="I16" s="6">
        <f t="shared" si="3"/>
        <v>4050</v>
      </c>
      <c r="J16" s="6">
        <f t="shared" si="3"/>
        <v>109</v>
      </c>
      <c r="K16" s="6">
        <f t="shared" si="3"/>
        <v>307</v>
      </c>
      <c r="L16" s="6">
        <f t="shared" si="3"/>
        <v>71</v>
      </c>
      <c r="M16" s="6">
        <f t="shared" si="3"/>
        <v>4542</v>
      </c>
      <c r="N16" s="6">
        <f t="shared" si="3"/>
        <v>411</v>
      </c>
      <c r="O16" s="6">
        <f t="shared" si="3"/>
        <v>17592</v>
      </c>
      <c r="P16" s="6">
        <f t="shared" si="3"/>
        <v>7591</v>
      </c>
    </row>
    <row r="18" spans="1:16" ht="10.5">
      <c r="A18" s="7">
        <v>62</v>
      </c>
      <c r="B18" s="8" t="s">
        <v>6</v>
      </c>
      <c r="C18" s="6">
        <v>3</v>
      </c>
      <c r="D18" s="6">
        <v>22</v>
      </c>
      <c r="E18" s="6"/>
      <c r="F18" s="6"/>
      <c r="G18" s="6"/>
      <c r="H18" s="6"/>
      <c r="I18" s="6"/>
      <c r="J18" s="6">
        <v>1</v>
      </c>
      <c r="K18" s="6"/>
      <c r="L18" s="6"/>
      <c r="M18" s="6">
        <f aca="true" t="shared" si="4" ref="M18:M23">SUM(E18:L18)</f>
        <v>1</v>
      </c>
      <c r="N18" s="6"/>
      <c r="O18" s="6">
        <f aca="true" t="shared" si="5" ref="O18:O23">SUM(N18+M18+D18)</f>
        <v>23</v>
      </c>
      <c r="P18" s="6">
        <f aca="true" t="shared" si="6" ref="P18:P23">SUM(C18-O18)</f>
        <v>-20</v>
      </c>
    </row>
    <row r="19" spans="1:16" ht="10.5">
      <c r="A19" s="7">
        <v>63</v>
      </c>
      <c r="B19" s="8" t="s">
        <v>47</v>
      </c>
      <c r="C19" s="6">
        <v>38</v>
      </c>
      <c r="D19" s="6">
        <v>36</v>
      </c>
      <c r="E19" s="6"/>
      <c r="F19" s="6"/>
      <c r="G19" s="6"/>
      <c r="H19" s="6"/>
      <c r="I19" s="6"/>
      <c r="J19" s="6">
        <v>3</v>
      </c>
      <c r="K19" s="6">
        <v>8</v>
      </c>
      <c r="L19" s="6"/>
      <c r="M19" s="6">
        <f t="shared" si="4"/>
        <v>11</v>
      </c>
      <c r="N19" s="6"/>
      <c r="O19" s="6">
        <f t="shared" si="5"/>
        <v>47</v>
      </c>
      <c r="P19" s="6">
        <f t="shared" si="6"/>
        <v>-9</v>
      </c>
    </row>
    <row r="20" spans="1:16" ht="10.5">
      <c r="A20" s="7">
        <v>65</v>
      </c>
      <c r="B20" s="8" t="s">
        <v>7</v>
      </c>
      <c r="C20" s="6">
        <v>8</v>
      </c>
      <c r="D20" s="6">
        <v>199</v>
      </c>
      <c r="E20" s="6"/>
      <c r="F20" s="6"/>
      <c r="G20" s="6"/>
      <c r="H20" s="6"/>
      <c r="I20" s="6"/>
      <c r="J20" s="6"/>
      <c r="K20" s="6">
        <v>11</v>
      </c>
      <c r="L20" s="6"/>
      <c r="M20" s="6">
        <f t="shared" si="4"/>
        <v>11</v>
      </c>
      <c r="N20" s="6">
        <v>1</v>
      </c>
      <c r="O20" s="6">
        <f t="shared" si="5"/>
        <v>211</v>
      </c>
      <c r="P20" s="6">
        <f t="shared" si="6"/>
        <v>-203</v>
      </c>
    </row>
    <row r="21" spans="1:16" ht="10.5">
      <c r="A21" s="7">
        <v>68</v>
      </c>
      <c r="B21" s="8" t="s">
        <v>8</v>
      </c>
      <c r="C21" s="6"/>
      <c r="D21" s="6">
        <v>9</v>
      </c>
      <c r="E21" s="6"/>
      <c r="F21" s="6"/>
      <c r="G21" s="6"/>
      <c r="H21" s="6"/>
      <c r="I21" s="6"/>
      <c r="J21" s="6">
        <v>3</v>
      </c>
      <c r="K21" s="6">
        <v>1</v>
      </c>
      <c r="L21" s="6"/>
      <c r="M21" s="6">
        <f t="shared" si="4"/>
        <v>4</v>
      </c>
      <c r="N21" s="6"/>
      <c r="O21" s="6">
        <f t="shared" si="5"/>
        <v>13</v>
      </c>
      <c r="P21" s="6">
        <f t="shared" si="6"/>
        <v>-13</v>
      </c>
    </row>
    <row r="22" spans="1:16" ht="10.5">
      <c r="A22" s="7">
        <v>76</v>
      </c>
      <c r="B22" s="8" t="s">
        <v>46</v>
      </c>
      <c r="C22" s="6">
        <v>1</v>
      </c>
      <c r="D22" s="6">
        <v>12</v>
      </c>
      <c r="E22" s="6"/>
      <c r="F22" s="6"/>
      <c r="G22" s="6"/>
      <c r="H22" s="6"/>
      <c r="I22" s="6">
        <v>4</v>
      </c>
      <c r="J22" s="6">
        <v>16</v>
      </c>
      <c r="K22" s="6">
        <v>4</v>
      </c>
      <c r="L22" s="6">
        <v>1</v>
      </c>
      <c r="M22" s="6">
        <f t="shared" si="4"/>
        <v>25</v>
      </c>
      <c r="N22" s="6">
        <v>1</v>
      </c>
      <c r="O22" s="6">
        <f t="shared" si="5"/>
        <v>38</v>
      </c>
      <c r="P22" s="6">
        <f t="shared" si="6"/>
        <v>-37</v>
      </c>
    </row>
    <row r="23" spans="1:16" ht="10.5">
      <c r="A23" s="7">
        <v>94</v>
      </c>
      <c r="B23" s="8" t="s">
        <v>10</v>
      </c>
      <c r="C23" s="6"/>
      <c r="D23" s="6"/>
      <c r="E23" s="6"/>
      <c r="F23" s="6"/>
      <c r="G23" s="6"/>
      <c r="H23" s="6"/>
      <c r="I23" s="6"/>
      <c r="J23" s="6"/>
      <c r="K23" s="6"/>
      <c r="L23" s="6"/>
      <c r="M23" s="6">
        <f t="shared" si="4"/>
        <v>0</v>
      </c>
      <c r="N23" s="6"/>
      <c r="O23" s="6">
        <f t="shared" si="5"/>
        <v>0</v>
      </c>
      <c r="P23" s="6">
        <f t="shared" si="6"/>
        <v>0</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50</v>
      </c>
      <c r="D25" s="6">
        <f t="shared" si="7"/>
        <v>278</v>
      </c>
      <c r="E25" s="6">
        <f t="shared" si="7"/>
        <v>0</v>
      </c>
      <c r="F25" s="6">
        <f t="shared" si="7"/>
        <v>0</v>
      </c>
      <c r="G25" s="6">
        <f t="shared" si="7"/>
        <v>0</v>
      </c>
      <c r="H25" s="6">
        <f t="shared" si="7"/>
        <v>0</v>
      </c>
      <c r="I25" s="6">
        <f t="shared" si="7"/>
        <v>4</v>
      </c>
      <c r="J25" s="6">
        <f t="shared" si="7"/>
        <v>23</v>
      </c>
      <c r="K25" s="6">
        <f t="shared" si="7"/>
        <v>24</v>
      </c>
      <c r="L25" s="6">
        <f t="shared" si="7"/>
        <v>1</v>
      </c>
      <c r="M25" s="6">
        <f t="shared" si="7"/>
        <v>52</v>
      </c>
      <c r="N25" s="6">
        <f t="shared" si="7"/>
        <v>2</v>
      </c>
      <c r="O25" s="6">
        <f t="shared" si="7"/>
        <v>332</v>
      </c>
      <c r="P25" s="6">
        <f t="shared" si="7"/>
        <v>-282</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25233</v>
      </c>
      <c r="D27" s="11">
        <f t="shared" si="8"/>
        <v>12917</v>
      </c>
      <c r="E27" s="11">
        <f t="shared" si="8"/>
        <v>0</v>
      </c>
      <c r="F27" s="11">
        <f t="shared" si="8"/>
        <v>0</v>
      </c>
      <c r="G27" s="11">
        <f t="shared" si="8"/>
        <v>0</v>
      </c>
      <c r="H27" s="11">
        <f t="shared" si="8"/>
        <v>5</v>
      </c>
      <c r="I27" s="11">
        <f t="shared" si="8"/>
        <v>4054</v>
      </c>
      <c r="J27" s="11">
        <f t="shared" si="8"/>
        <v>132</v>
      </c>
      <c r="K27" s="11">
        <f t="shared" si="8"/>
        <v>331</v>
      </c>
      <c r="L27" s="11">
        <f t="shared" si="8"/>
        <v>72</v>
      </c>
      <c r="M27" s="11">
        <f t="shared" si="8"/>
        <v>4594</v>
      </c>
      <c r="N27" s="11">
        <f t="shared" si="8"/>
        <v>413</v>
      </c>
      <c r="O27" s="11">
        <f t="shared" si="8"/>
        <v>17924</v>
      </c>
      <c r="P27" s="11">
        <f t="shared" si="8"/>
        <v>7309</v>
      </c>
    </row>
    <row r="28" spans="1:16" s="12" customFormat="1" ht="10.5">
      <c r="A28" s="12" t="str">
        <f>+'mayo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A6:A7"/>
    <mergeCell ref="B6:B7"/>
    <mergeCell ref="C6:C7"/>
    <mergeCell ref="D6:D7"/>
    <mergeCell ref="I6:I7"/>
    <mergeCell ref="E6:E7"/>
    <mergeCell ref="F6:F7"/>
    <mergeCell ref="G6:G7"/>
    <mergeCell ref="H6:H7"/>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J38" sqref="J38"/>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60</v>
      </c>
      <c r="B2" s="22"/>
      <c r="C2" s="22"/>
      <c r="D2" s="22"/>
      <c r="E2" s="22"/>
      <c r="F2" s="22"/>
      <c r="G2" s="22"/>
      <c r="H2" s="22"/>
      <c r="I2" s="22"/>
      <c r="J2" s="22"/>
      <c r="K2" s="22"/>
      <c r="L2" s="22"/>
      <c r="M2" s="22"/>
      <c r="N2" s="22"/>
      <c r="O2" s="22"/>
      <c r="P2" s="22"/>
    </row>
    <row r="3" spans="1:16" ht="13.5">
      <c r="A3" s="22" t="s">
        <v>64</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3439</v>
      </c>
      <c r="D8" s="6">
        <v>2021</v>
      </c>
      <c r="E8" s="6"/>
      <c r="F8" s="6"/>
      <c r="G8" s="6"/>
      <c r="H8" s="6"/>
      <c r="I8" s="6">
        <v>597</v>
      </c>
      <c r="J8" s="6">
        <v>27</v>
      </c>
      <c r="K8" s="6"/>
      <c r="L8" s="6">
        <v>2</v>
      </c>
      <c r="M8" s="6">
        <f aca="true" t="shared" si="0" ref="M8:M14">SUM(E8:L8)</f>
        <v>626</v>
      </c>
      <c r="N8" s="6">
        <v>64</v>
      </c>
      <c r="O8" s="6">
        <f aca="true" t="shared" si="1" ref="O8:O14">SUM(N8+M8+D8)</f>
        <v>2711</v>
      </c>
      <c r="P8" s="6">
        <f aca="true" t="shared" si="2" ref="P8:P14">SUM(C8-O8)</f>
        <v>728</v>
      </c>
    </row>
    <row r="9" spans="1:16" ht="10.5">
      <c r="A9" s="5">
        <v>78</v>
      </c>
      <c r="B9" s="3" t="s">
        <v>48</v>
      </c>
      <c r="C9" s="6">
        <v>6814</v>
      </c>
      <c r="D9" s="6">
        <v>2808</v>
      </c>
      <c r="E9" s="6"/>
      <c r="F9" s="6"/>
      <c r="G9" s="6"/>
      <c r="H9" s="6"/>
      <c r="I9" s="6">
        <v>1465</v>
      </c>
      <c r="J9" s="6">
        <v>13</v>
      </c>
      <c r="K9" s="6"/>
      <c r="L9" s="6">
        <v>3</v>
      </c>
      <c r="M9" s="6">
        <f t="shared" si="0"/>
        <v>1481</v>
      </c>
      <c r="N9" s="16"/>
      <c r="O9" s="6">
        <f t="shared" si="1"/>
        <v>4289</v>
      </c>
      <c r="P9" s="6">
        <f t="shared" si="2"/>
        <v>2525</v>
      </c>
    </row>
    <row r="10" spans="1:16" ht="10.5">
      <c r="A10" s="5">
        <v>80</v>
      </c>
      <c r="B10" s="3" t="s">
        <v>2</v>
      </c>
      <c r="C10" s="6">
        <v>932</v>
      </c>
      <c r="D10" s="6">
        <v>612</v>
      </c>
      <c r="E10" s="6"/>
      <c r="F10" s="6"/>
      <c r="G10" s="6"/>
      <c r="H10" s="6"/>
      <c r="I10" s="6">
        <v>74</v>
      </c>
      <c r="J10" s="6">
        <v>2</v>
      </c>
      <c r="K10" s="6">
        <v>78</v>
      </c>
      <c r="L10" s="6">
        <v>6</v>
      </c>
      <c r="M10" s="6">
        <f t="shared" si="0"/>
        <v>160</v>
      </c>
      <c r="N10" s="16"/>
      <c r="O10" s="6">
        <f t="shared" si="1"/>
        <v>772</v>
      </c>
      <c r="P10" s="6">
        <f t="shared" si="2"/>
        <v>160</v>
      </c>
    </row>
    <row r="11" spans="1:16" ht="10.5">
      <c r="A11" s="7">
        <v>81</v>
      </c>
      <c r="B11" s="8" t="s">
        <v>9</v>
      </c>
      <c r="C11" s="6"/>
      <c r="D11" s="6">
        <v>219</v>
      </c>
      <c r="E11" s="6"/>
      <c r="F11" s="6"/>
      <c r="G11" s="6"/>
      <c r="H11" s="6"/>
      <c r="I11" s="16"/>
      <c r="J11" s="16"/>
      <c r="K11" s="16"/>
      <c r="L11" s="16"/>
      <c r="M11" s="16">
        <f>SUM(E11:L11)</f>
        <v>0</v>
      </c>
      <c r="N11" s="6">
        <v>2</v>
      </c>
      <c r="O11" s="6">
        <f>SUM(N11+M11+D11)</f>
        <v>221</v>
      </c>
      <c r="P11" s="6">
        <f>SUM(C11-O11)</f>
        <v>-221</v>
      </c>
    </row>
    <row r="12" spans="1:16" ht="10.5">
      <c r="A12" s="5">
        <v>88</v>
      </c>
      <c r="B12" s="3" t="s">
        <v>3</v>
      </c>
      <c r="C12" s="6">
        <v>4674</v>
      </c>
      <c r="D12" s="6">
        <v>1613</v>
      </c>
      <c r="E12" s="6"/>
      <c r="F12" s="6"/>
      <c r="G12" s="6"/>
      <c r="H12" s="6"/>
      <c r="I12" s="6">
        <v>207</v>
      </c>
      <c r="J12" s="6">
        <v>17</v>
      </c>
      <c r="K12" s="6"/>
      <c r="L12" s="6">
        <v>7</v>
      </c>
      <c r="M12" s="6">
        <f t="shared" si="0"/>
        <v>231</v>
      </c>
      <c r="N12" s="6">
        <v>345</v>
      </c>
      <c r="O12" s="6">
        <f t="shared" si="1"/>
        <v>2189</v>
      </c>
      <c r="P12" s="6">
        <f t="shared" si="2"/>
        <v>2485</v>
      </c>
    </row>
    <row r="13" spans="1:16" ht="10.5">
      <c r="A13" s="5">
        <v>99</v>
      </c>
      <c r="B13" s="3" t="s">
        <v>4</v>
      </c>
      <c r="C13" s="6">
        <v>5661</v>
      </c>
      <c r="D13" s="6">
        <v>2896</v>
      </c>
      <c r="E13" s="6"/>
      <c r="F13" s="6"/>
      <c r="G13" s="6"/>
      <c r="H13" s="6"/>
      <c r="I13" s="6">
        <v>87</v>
      </c>
      <c r="J13" s="6">
        <v>33</v>
      </c>
      <c r="K13" s="6">
        <v>150</v>
      </c>
      <c r="L13" s="6">
        <v>30</v>
      </c>
      <c r="M13" s="6">
        <f t="shared" si="0"/>
        <v>300</v>
      </c>
      <c r="N13" s="16"/>
      <c r="O13" s="6">
        <f t="shared" si="1"/>
        <v>3196</v>
      </c>
      <c r="P13" s="6">
        <f t="shared" si="2"/>
        <v>2465</v>
      </c>
    </row>
    <row r="14" spans="1:16" ht="10.5">
      <c r="A14" s="5">
        <v>107</v>
      </c>
      <c r="B14" s="3" t="s">
        <v>5</v>
      </c>
      <c r="C14" s="6">
        <v>6582</v>
      </c>
      <c r="D14" s="6">
        <v>3290</v>
      </c>
      <c r="E14" s="6"/>
      <c r="F14" s="6"/>
      <c r="G14" s="6"/>
      <c r="H14" s="6"/>
      <c r="I14" s="6">
        <v>1180</v>
      </c>
      <c r="J14" s="6">
        <v>46</v>
      </c>
      <c r="K14" s="6"/>
      <c r="L14" s="6"/>
      <c r="M14" s="6">
        <f t="shared" si="0"/>
        <v>1226</v>
      </c>
      <c r="N14" s="6">
        <v>25</v>
      </c>
      <c r="O14" s="6">
        <f t="shared" si="1"/>
        <v>4541</v>
      </c>
      <c r="P14" s="6">
        <f t="shared" si="2"/>
        <v>2041</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28102</v>
      </c>
      <c r="D16" s="6">
        <f t="shared" si="3"/>
        <v>13459</v>
      </c>
      <c r="E16" s="6">
        <f t="shared" si="3"/>
        <v>0</v>
      </c>
      <c r="F16" s="6">
        <f t="shared" si="3"/>
        <v>0</v>
      </c>
      <c r="G16" s="6">
        <f t="shared" si="3"/>
        <v>0</v>
      </c>
      <c r="H16" s="6">
        <f t="shared" si="3"/>
        <v>0</v>
      </c>
      <c r="I16" s="6">
        <f t="shared" si="3"/>
        <v>3610</v>
      </c>
      <c r="J16" s="6">
        <f t="shared" si="3"/>
        <v>138</v>
      </c>
      <c r="K16" s="6">
        <f t="shared" si="3"/>
        <v>228</v>
      </c>
      <c r="L16" s="6">
        <f t="shared" si="3"/>
        <v>48</v>
      </c>
      <c r="M16" s="6">
        <f t="shared" si="3"/>
        <v>4024</v>
      </c>
      <c r="N16" s="6">
        <f t="shared" si="3"/>
        <v>436</v>
      </c>
      <c r="O16" s="6">
        <f t="shared" si="3"/>
        <v>17919</v>
      </c>
      <c r="P16" s="6">
        <f t="shared" si="3"/>
        <v>10183</v>
      </c>
    </row>
    <row r="18" spans="1:16" ht="10.5">
      <c r="A18" s="7">
        <v>62</v>
      </c>
      <c r="B18" s="8" t="s">
        <v>6</v>
      </c>
      <c r="C18" s="6"/>
      <c r="D18" s="6">
        <v>4</v>
      </c>
      <c r="E18" s="6"/>
      <c r="F18" s="6"/>
      <c r="G18" s="6"/>
      <c r="H18" s="6"/>
      <c r="I18" s="6"/>
      <c r="J18" s="6"/>
      <c r="K18" s="6"/>
      <c r="L18" s="6"/>
      <c r="M18" s="6">
        <f aca="true" t="shared" si="4" ref="M18:M23">SUM(E18:L18)</f>
        <v>0</v>
      </c>
      <c r="N18" s="6"/>
      <c r="O18" s="6">
        <f aca="true" t="shared" si="5" ref="O18:O23">SUM(N18+M18+D18)</f>
        <v>4</v>
      </c>
      <c r="P18" s="6">
        <f aca="true" t="shared" si="6" ref="P18:P23">SUM(C18-O18)</f>
        <v>-4</v>
      </c>
    </row>
    <row r="19" spans="1:16" ht="10.5">
      <c r="A19" s="7">
        <v>63</v>
      </c>
      <c r="B19" s="8" t="s">
        <v>47</v>
      </c>
      <c r="C19" s="6">
        <v>32</v>
      </c>
      <c r="D19" s="6">
        <v>35</v>
      </c>
      <c r="E19" s="6"/>
      <c r="F19" s="6"/>
      <c r="G19" s="6"/>
      <c r="H19" s="6"/>
      <c r="I19" s="6">
        <v>9</v>
      </c>
      <c r="J19" s="6">
        <v>6</v>
      </c>
      <c r="K19" s="6">
        <v>1</v>
      </c>
      <c r="L19" s="6"/>
      <c r="M19" s="6">
        <f t="shared" si="4"/>
        <v>16</v>
      </c>
      <c r="N19" s="6"/>
      <c r="O19" s="6">
        <f t="shared" si="5"/>
        <v>51</v>
      </c>
      <c r="P19" s="6">
        <f t="shared" si="6"/>
        <v>-19</v>
      </c>
    </row>
    <row r="20" spans="1:16" ht="10.5">
      <c r="A20" s="7">
        <v>65</v>
      </c>
      <c r="B20" s="8" t="s">
        <v>7</v>
      </c>
      <c r="C20" s="6">
        <v>1</v>
      </c>
      <c r="D20" s="6">
        <v>84</v>
      </c>
      <c r="E20" s="6"/>
      <c r="F20" s="6"/>
      <c r="G20" s="6"/>
      <c r="H20" s="6"/>
      <c r="I20" s="6"/>
      <c r="J20" s="6">
        <v>1</v>
      </c>
      <c r="K20" s="6">
        <v>6</v>
      </c>
      <c r="L20" s="6"/>
      <c r="M20" s="6">
        <f t="shared" si="4"/>
        <v>7</v>
      </c>
      <c r="N20" s="6"/>
      <c r="O20" s="6">
        <f t="shared" si="5"/>
        <v>91</v>
      </c>
      <c r="P20" s="6">
        <f t="shared" si="6"/>
        <v>-90</v>
      </c>
    </row>
    <row r="21" spans="1:16" ht="10.5">
      <c r="A21" s="7">
        <v>68</v>
      </c>
      <c r="B21" s="8" t="s">
        <v>8</v>
      </c>
      <c r="C21" s="6"/>
      <c r="D21" s="6">
        <v>12</v>
      </c>
      <c r="E21" s="6"/>
      <c r="F21" s="6"/>
      <c r="G21" s="6"/>
      <c r="H21" s="6"/>
      <c r="I21" s="6"/>
      <c r="J21" s="6">
        <v>1</v>
      </c>
      <c r="K21" s="6">
        <v>2</v>
      </c>
      <c r="L21" s="6"/>
      <c r="M21" s="6">
        <f t="shared" si="4"/>
        <v>3</v>
      </c>
      <c r="N21" s="6"/>
      <c r="O21" s="6">
        <f t="shared" si="5"/>
        <v>15</v>
      </c>
      <c r="P21" s="6">
        <f t="shared" si="6"/>
        <v>-15</v>
      </c>
    </row>
    <row r="22" spans="1:16" ht="10.5">
      <c r="A22" s="7">
        <v>76</v>
      </c>
      <c r="B22" s="8" t="s">
        <v>46</v>
      </c>
      <c r="C22" s="6">
        <v>2</v>
      </c>
      <c r="D22" s="6">
        <v>24</v>
      </c>
      <c r="E22" s="6"/>
      <c r="F22" s="6"/>
      <c r="G22" s="6"/>
      <c r="H22" s="6"/>
      <c r="I22" s="6">
        <v>1</v>
      </c>
      <c r="J22" s="6">
        <v>16</v>
      </c>
      <c r="K22" s="6">
        <v>6</v>
      </c>
      <c r="L22" s="6"/>
      <c r="M22" s="6">
        <f t="shared" si="4"/>
        <v>23</v>
      </c>
      <c r="N22" s="6"/>
      <c r="O22" s="6">
        <f t="shared" si="5"/>
        <v>47</v>
      </c>
      <c r="P22" s="6">
        <f t="shared" si="6"/>
        <v>-45</v>
      </c>
    </row>
    <row r="23" spans="1:16" ht="10.5">
      <c r="A23" s="7">
        <v>94</v>
      </c>
      <c r="B23" s="8" t="s">
        <v>10</v>
      </c>
      <c r="C23" s="6">
        <v>12</v>
      </c>
      <c r="D23" s="6">
        <v>3</v>
      </c>
      <c r="E23" s="6"/>
      <c r="F23" s="6"/>
      <c r="G23" s="6"/>
      <c r="H23" s="6"/>
      <c r="I23" s="6"/>
      <c r="J23" s="6"/>
      <c r="K23" s="6"/>
      <c r="L23" s="6"/>
      <c r="M23" s="6">
        <f t="shared" si="4"/>
        <v>0</v>
      </c>
      <c r="N23" s="6">
        <v>2</v>
      </c>
      <c r="O23" s="6">
        <f t="shared" si="5"/>
        <v>5</v>
      </c>
      <c r="P23" s="6">
        <f t="shared" si="6"/>
        <v>7</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47</v>
      </c>
      <c r="D25" s="6">
        <f t="shared" si="7"/>
        <v>162</v>
      </c>
      <c r="E25" s="6">
        <f t="shared" si="7"/>
        <v>0</v>
      </c>
      <c r="F25" s="6">
        <f t="shared" si="7"/>
        <v>0</v>
      </c>
      <c r="G25" s="6">
        <f t="shared" si="7"/>
        <v>0</v>
      </c>
      <c r="H25" s="6">
        <f t="shared" si="7"/>
        <v>0</v>
      </c>
      <c r="I25" s="6">
        <f t="shared" si="7"/>
        <v>10</v>
      </c>
      <c r="J25" s="6">
        <f t="shared" si="7"/>
        <v>24</v>
      </c>
      <c r="K25" s="6">
        <f t="shared" si="7"/>
        <v>15</v>
      </c>
      <c r="L25" s="6">
        <f t="shared" si="7"/>
        <v>0</v>
      </c>
      <c r="M25" s="6">
        <f t="shared" si="7"/>
        <v>49</v>
      </c>
      <c r="N25" s="6">
        <f t="shared" si="7"/>
        <v>2</v>
      </c>
      <c r="O25" s="6">
        <f t="shared" si="7"/>
        <v>213</v>
      </c>
      <c r="P25" s="6">
        <f t="shared" si="7"/>
        <v>-166</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28149</v>
      </c>
      <c r="D27" s="11">
        <f t="shared" si="8"/>
        <v>13621</v>
      </c>
      <c r="E27" s="11">
        <f t="shared" si="8"/>
        <v>0</v>
      </c>
      <c r="F27" s="11">
        <f t="shared" si="8"/>
        <v>0</v>
      </c>
      <c r="G27" s="11">
        <f t="shared" si="8"/>
        <v>0</v>
      </c>
      <c r="H27" s="11">
        <f t="shared" si="8"/>
        <v>0</v>
      </c>
      <c r="I27" s="11">
        <f t="shared" si="8"/>
        <v>3620</v>
      </c>
      <c r="J27" s="11">
        <f t="shared" si="8"/>
        <v>162</v>
      </c>
      <c r="K27" s="11">
        <f t="shared" si="8"/>
        <v>243</v>
      </c>
      <c r="L27" s="11">
        <f t="shared" si="8"/>
        <v>48</v>
      </c>
      <c r="M27" s="11">
        <f t="shared" si="8"/>
        <v>4073</v>
      </c>
      <c r="N27" s="11">
        <f t="shared" si="8"/>
        <v>438</v>
      </c>
      <c r="O27" s="11">
        <f t="shared" si="8"/>
        <v>18132</v>
      </c>
      <c r="P27" s="11">
        <f t="shared" si="8"/>
        <v>10017</v>
      </c>
    </row>
    <row r="28" spans="1:16" s="12" customFormat="1" ht="10.5">
      <c r="A28" s="12" t="str">
        <f>+'junio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I6:I7"/>
    <mergeCell ref="E6:E7"/>
    <mergeCell ref="F6:F7"/>
    <mergeCell ref="G6:G7"/>
    <mergeCell ref="H6:H7"/>
    <mergeCell ref="A6:A7"/>
    <mergeCell ref="B6:B7"/>
    <mergeCell ref="C6:C7"/>
    <mergeCell ref="D6:D7"/>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P43"/>
  <sheetViews>
    <sheetView showGridLines="0" zoomScale="67" zoomScaleNormal="67" zoomScalePageLayoutView="0" workbookViewId="0" topLeftCell="A1">
      <selection activeCell="C11" sqref="C11"/>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60</v>
      </c>
      <c r="B2" s="22"/>
      <c r="C2" s="22"/>
      <c r="D2" s="22"/>
      <c r="E2" s="22"/>
      <c r="F2" s="22"/>
      <c r="G2" s="22"/>
      <c r="H2" s="22"/>
      <c r="I2" s="22"/>
      <c r="J2" s="22"/>
      <c r="K2" s="22"/>
      <c r="L2" s="22"/>
      <c r="M2" s="22"/>
      <c r="N2" s="22"/>
      <c r="O2" s="22"/>
      <c r="P2" s="22"/>
    </row>
    <row r="3" spans="1:16" ht="13.5">
      <c r="A3" s="22" t="s">
        <v>65</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3324</v>
      </c>
      <c r="D8" s="6">
        <v>1814</v>
      </c>
      <c r="E8" s="6"/>
      <c r="F8" s="6"/>
      <c r="G8" s="6"/>
      <c r="H8" s="6">
        <v>1</v>
      </c>
      <c r="I8" s="6">
        <v>736</v>
      </c>
      <c r="J8" s="6">
        <v>15</v>
      </c>
      <c r="K8" s="6"/>
      <c r="L8" s="6">
        <v>6</v>
      </c>
      <c r="M8" s="6">
        <f aca="true" t="shared" si="0" ref="M8:M14">SUM(E8:L8)</f>
        <v>758</v>
      </c>
      <c r="N8" s="6">
        <v>73</v>
      </c>
      <c r="O8" s="6">
        <f aca="true" t="shared" si="1" ref="O8:O14">SUM(N8+M8+D8)</f>
        <v>2645</v>
      </c>
      <c r="P8" s="6">
        <f aca="true" t="shared" si="2" ref="P8:P14">SUM(C8-O8)</f>
        <v>679</v>
      </c>
    </row>
    <row r="9" spans="1:16" ht="10.5">
      <c r="A9" s="5">
        <v>78</v>
      </c>
      <c r="B9" s="3" t="s">
        <v>48</v>
      </c>
      <c r="C9" s="6">
        <v>6639</v>
      </c>
      <c r="D9" s="6">
        <v>2590</v>
      </c>
      <c r="E9" s="6"/>
      <c r="F9" s="6"/>
      <c r="G9" s="6"/>
      <c r="H9" s="6">
        <v>4</v>
      </c>
      <c r="I9" s="6">
        <v>1061</v>
      </c>
      <c r="J9" s="6">
        <v>8</v>
      </c>
      <c r="K9" s="6"/>
      <c r="L9" s="6">
        <v>1</v>
      </c>
      <c r="M9" s="6">
        <f t="shared" si="0"/>
        <v>1074</v>
      </c>
      <c r="N9" s="16"/>
      <c r="O9" s="6">
        <f t="shared" si="1"/>
        <v>3664</v>
      </c>
      <c r="P9" s="6">
        <f t="shared" si="2"/>
        <v>2975</v>
      </c>
    </row>
    <row r="10" spans="1:16" ht="10.5">
      <c r="A10" s="5">
        <v>80</v>
      </c>
      <c r="B10" s="3" t="s">
        <v>2</v>
      </c>
      <c r="C10" s="6">
        <v>976</v>
      </c>
      <c r="D10" s="6">
        <v>587</v>
      </c>
      <c r="E10" s="6"/>
      <c r="F10" s="6"/>
      <c r="G10" s="6"/>
      <c r="H10" s="6"/>
      <c r="I10" s="6">
        <v>86</v>
      </c>
      <c r="J10" s="6">
        <v>10</v>
      </c>
      <c r="K10" s="6">
        <v>72</v>
      </c>
      <c r="L10" s="6">
        <v>8</v>
      </c>
      <c r="M10" s="6">
        <f t="shared" si="0"/>
        <v>176</v>
      </c>
      <c r="N10" s="16"/>
      <c r="O10" s="6">
        <f t="shared" si="1"/>
        <v>763</v>
      </c>
      <c r="P10" s="6">
        <f t="shared" si="2"/>
        <v>213</v>
      </c>
    </row>
    <row r="11" spans="1:16" ht="10.5">
      <c r="A11" s="7">
        <v>81</v>
      </c>
      <c r="B11" s="8" t="s">
        <v>9</v>
      </c>
      <c r="C11" s="16"/>
      <c r="D11" s="6">
        <v>180</v>
      </c>
      <c r="E11" s="6"/>
      <c r="F11" s="6"/>
      <c r="G11" s="6"/>
      <c r="H11" s="6">
        <v>1</v>
      </c>
      <c r="I11" s="16"/>
      <c r="J11" s="16"/>
      <c r="K11" s="16"/>
      <c r="L11" s="16"/>
      <c r="M11" s="6">
        <f>SUM(E11:L11)</f>
        <v>1</v>
      </c>
      <c r="N11" s="6">
        <v>9</v>
      </c>
      <c r="O11" s="6">
        <f>SUM(N11+M11+D11)</f>
        <v>190</v>
      </c>
      <c r="P11" s="6">
        <f>SUM(C11-O11)</f>
        <v>-190</v>
      </c>
    </row>
    <row r="12" spans="1:16" ht="10.5">
      <c r="A12" s="5">
        <v>88</v>
      </c>
      <c r="B12" s="3" t="s">
        <v>3</v>
      </c>
      <c r="C12" s="6">
        <v>4157</v>
      </c>
      <c r="D12" s="6">
        <v>1550</v>
      </c>
      <c r="E12" s="6"/>
      <c r="F12" s="6"/>
      <c r="G12" s="6"/>
      <c r="H12" s="6"/>
      <c r="I12" s="6">
        <v>190</v>
      </c>
      <c r="J12" s="6">
        <v>18</v>
      </c>
      <c r="K12" s="6"/>
      <c r="L12" s="6">
        <v>7</v>
      </c>
      <c r="M12" s="6">
        <f t="shared" si="0"/>
        <v>215</v>
      </c>
      <c r="N12" s="6">
        <v>355</v>
      </c>
      <c r="O12" s="6">
        <f t="shared" si="1"/>
        <v>2120</v>
      </c>
      <c r="P12" s="6">
        <f t="shared" si="2"/>
        <v>2037</v>
      </c>
    </row>
    <row r="13" spans="1:16" ht="10.5">
      <c r="A13" s="5">
        <v>99</v>
      </c>
      <c r="B13" s="3" t="s">
        <v>4</v>
      </c>
      <c r="C13" s="6">
        <v>5781</v>
      </c>
      <c r="D13" s="6">
        <v>2663</v>
      </c>
      <c r="E13" s="6"/>
      <c r="F13" s="6"/>
      <c r="G13" s="6"/>
      <c r="H13" s="6"/>
      <c r="I13" s="6">
        <v>480</v>
      </c>
      <c r="J13" s="6">
        <v>17</v>
      </c>
      <c r="K13" s="6">
        <v>1160</v>
      </c>
      <c r="L13" s="6">
        <v>45</v>
      </c>
      <c r="M13" s="6">
        <f t="shared" si="0"/>
        <v>1702</v>
      </c>
      <c r="N13" s="16"/>
      <c r="O13" s="6">
        <f t="shared" si="1"/>
        <v>4365</v>
      </c>
      <c r="P13" s="6">
        <f t="shared" si="2"/>
        <v>1416</v>
      </c>
    </row>
    <row r="14" spans="1:16" ht="10.5">
      <c r="A14" s="5">
        <v>107</v>
      </c>
      <c r="B14" s="3" t="s">
        <v>5</v>
      </c>
      <c r="C14" s="6">
        <v>6391</v>
      </c>
      <c r="D14" s="6">
        <v>3023</v>
      </c>
      <c r="E14" s="6"/>
      <c r="F14" s="6"/>
      <c r="G14" s="6"/>
      <c r="H14" s="6"/>
      <c r="I14" s="6">
        <v>788</v>
      </c>
      <c r="J14" s="6">
        <v>42</v>
      </c>
      <c r="K14" s="6"/>
      <c r="L14" s="6"/>
      <c r="M14" s="6">
        <f t="shared" si="0"/>
        <v>830</v>
      </c>
      <c r="N14" s="6">
        <v>25</v>
      </c>
      <c r="O14" s="6">
        <f t="shared" si="1"/>
        <v>3878</v>
      </c>
      <c r="P14" s="6">
        <f t="shared" si="2"/>
        <v>2513</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27268</v>
      </c>
      <c r="D16" s="6">
        <f t="shared" si="3"/>
        <v>12407</v>
      </c>
      <c r="E16" s="6">
        <f t="shared" si="3"/>
        <v>0</v>
      </c>
      <c r="F16" s="6">
        <f t="shared" si="3"/>
        <v>0</v>
      </c>
      <c r="G16" s="6">
        <f t="shared" si="3"/>
        <v>0</v>
      </c>
      <c r="H16" s="6">
        <f t="shared" si="3"/>
        <v>6</v>
      </c>
      <c r="I16" s="6">
        <f t="shared" si="3"/>
        <v>3341</v>
      </c>
      <c r="J16" s="6">
        <f t="shared" si="3"/>
        <v>110</v>
      </c>
      <c r="K16" s="6">
        <f t="shared" si="3"/>
        <v>1232</v>
      </c>
      <c r="L16" s="6">
        <f t="shared" si="3"/>
        <v>67</v>
      </c>
      <c r="M16" s="6">
        <f t="shared" si="3"/>
        <v>4756</v>
      </c>
      <c r="N16" s="6">
        <f t="shared" si="3"/>
        <v>462</v>
      </c>
      <c r="O16" s="6">
        <f t="shared" si="3"/>
        <v>17625</v>
      </c>
      <c r="P16" s="6">
        <f t="shared" si="3"/>
        <v>9643</v>
      </c>
    </row>
    <row r="18" spans="1:16" ht="10.5">
      <c r="A18" s="7">
        <v>62</v>
      </c>
      <c r="B18" s="8" t="s">
        <v>6</v>
      </c>
      <c r="C18" s="6"/>
      <c r="D18" s="6">
        <v>4</v>
      </c>
      <c r="E18" s="6"/>
      <c r="F18" s="6"/>
      <c r="G18" s="6"/>
      <c r="H18" s="6"/>
      <c r="I18" s="6"/>
      <c r="J18" s="6"/>
      <c r="K18" s="6"/>
      <c r="L18" s="6"/>
      <c r="M18" s="6">
        <f aca="true" t="shared" si="4" ref="M18:M23">SUM(E18:L18)</f>
        <v>0</v>
      </c>
      <c r="N18" s="6"/>
      <c r="O18" s="6">
        <f aca="true" t="shared" si="5" ref="O18:O23">SUM(N18+M18+D18)</f>
        <v>4</v>
      </c>
      <c r="P18" s="6">
        <f aca="true" t="shared" si="6" ref="P18:P23">SUM(C18-O18)</f>
        <v>-4</v>
      </c>
    </row>
    <row r="19" spans="1:16" ht="10.5">
      <c r="A19" s="7">
        <v>63</v>
      </c>
      <c r="B19" s="8" t="s">
        <v>47</v>
      </c>
      <c r="C19" s="6">
        <v>19</v>
      </c>
      <c r="D19" s="6">
        <v>26</v>
      </c>
      <c r="E19" s="6"/>
      <c r="F19" s="6"/>
      <c r="G19" s="6"/>
      <c r="H19" s="6"/>
      <c r="I19" s="6">
        <v>9</v>
      </c>
      <c r="J19" s="6">
        <v>9</v>
      </c>
      <c r="K19" s="6">
        <v>9</v>
      </c>
      <c r="L19" s="6"/>
      <c r="M19" s="6">
        <f t="shared" si="4"/>
        <v>27</v>
      </c>
      <c r="N19" s="6"/>
      <c r="O19" s="6">
        <f t="shared" si="5"/>
        <v>53</v>
      </c>
      <c r="P19" s="6">
        <f t="shared" si="6"/>
        <v>-34</v>
      </c>
    </row>
    <row r="20" spans="1:16" ht="10.5">
      <c r="A20" s="7">
        <v>65</v>
      </c>
      <c r="B20" s="8" t="s">
        <v>7</v>
      </c>
      <c r="C20" s="6">
        <v>7</v>
      </c>
      <c r="D20" s="6">
        <v>72</v>
      </c>
      <c r="E20" s="6"/>
      <c r="F20" s="6"/>
      <c r="G20" s="6"/>
      <c r="H20" s="6"/>
      <c r="I20" s="6"/>
      <c r="J20" s="6"/>
      <c r="K20" s="6">
        <v>25</v>
      </c>
      <c r="L20" s="6"/>
      <c r="M20" s="6">
        <f t="shared" si="4"/>
        <v>25</v>
      </c>
      <c r="N20" s="6"/>
      <c r="O20" s="6">
        <f t="shared" si="5"/>
        <v>97</v>
      </c>
      <c r="P20" s="6">
        <f t="shared" si="6"/>
        <v>-90</v>
      </c>
    </row>
    <row r="21" spans="1:16" ht="10.5">
      <c r="A21" s="7">
        <v>68</v>
      </c>
      <c r="B21" s="8" t="s">
        <v>8</v>
      </c>
      <c r="C21" s="6"/>
      <c r="D21" s="6">
        <v>21</v>
      </c>
      <c r="E21" s="6"/>
      <c r="F21" s="6"/>
      <c r="G21" s="6"/>
      <c r="H21" s="6"/>
      <c r="I21" s="6"/>
      <c r="J21" s="6"/>
      <c r="K21" s="6">
        <v>2</v>
      </c>
      <c r="L21" s="6"/>
      <c r="M21" s="6">
        <f t="shared" si="4"/>
        <v>2</v>
      </c>
      <c r="N21" s="6"/>
      <c r="O21" s="6">
        <f t="shared" si="5"/>
        <v>23</v>
      </c>
      <c r="P21" s="6">
        <f t="shared" si="6"/>
        <v>-23</v>
      </c>
    </row>
    <row r="22" spans="1:16" ht="10.5">
      <c r="A22" s="7">
        <v>76</v>
      </c>
      <c r="B22" s="8" t="s">
        <v>46</v>
      </c>
      <c r="C22" s="6"/>
      <c r="D22" s="6">
        <v>15</v>
      </c>
      <c r="E22" s="6"/>
      <c r="F22" s="6"/>
      <c r="G22" s="6"/>
      <c r="H22" s="6"/>
      <c r="I22" s="6">
        <v>1</v>
      </c>
      <c r="J22" s="6">
        <v>24</v>
      </c>
      <c r="K22" s="6">
        <v>11</v>
      </c>
      <c r="L22" s="6"/>
      <c r="M22" s="6">
        <f t="shared" si="4"/>
        <v>36</v>
      </c>
      <c r="N22" s="6"/>
      <c r="O22" s="6">
        <f t="shared" si="5"/>
        <v>51</v>
      </c>
      <c r="P22" s="6">
        <f t="shared" si="6"/>
        <v>-51</v>
      </c>
    </row>
    <row r="23" spans="1:16" ht="10.5">
      <c r="A23" s="7">
        <v>94</v>
      </c>
      <c r="B23" s="8" t="s">
        <v>10</v>
      </c>
      <c r="C23" s="6">
        <v>6</v>
      </c>
      <c r="D23" s="6">
        <v>1</v>
      </c>
      <c r="E23" s="6"/>
      <c r="F23" s="6"/>
      <c r="G23" s="6"/>
      <c r="H23" s="6"/>
      <c r="I23" s="6"/>
      <c r="J23" s="6"/>
      <c r="K23" s="6"/>
      <c r="L23" s="6"/>
      <c r="M23" s="6">
        <f t="shared" si="4"/>
        <v>0</v>
      </c>
      <c r="N23" s="6">
        <v>1</v>
      </c>
      <c r="O23" s="6">
        <f t="shared" si="5"/>
        <v>2</v>
      </c>
      <c r="P23" s="6">
        <f t="shared" si="6"/>
        <v>4</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32</v>
      </c>
      <c r="D25" s="6">
        <f t="shared" si="7"/>
        <v>139</v>
      </c>
      <c r="E25" s="6">
        <f t="shared" si="7"/>
        <v>0</v>
      </c>
      <c r="F25" s="6">
        <f t="shared" si="7"/>
        <v>0</v>
      </c>
      <c r="G25" s="6">
        <f t="shared" si="7"/>
        <v>0</v>
      </c>
      <c r="H25" s="6">
        <f t="shared" si="7"/>
        <v>0</v>
      </c>
      <c r="I25" s="6">
        <f t="shared" si="7"/>
        <v>10</v>
      </c>
      <c r="J25" s="6">
        <f t="shared" si="7"/>
        <v>33</v>
      </c>
      <c r="K25" s="6">
        <f t="shared" si="7"/>
        <v>47</v>
      </c>
      <c r="L25" s="6">
        <f t="shared" si="7"/>
        <v>0</v>
      </c>
      <c r="M25" s="6">
        <f t="shared" si="7"/>
        <v>90</v>
      </c>
      <c r="N25" s="6">
        <f t="shared" si="7"/>
        <v>1</v>
      </c>
      <c r="O25" s="6">
        <f t="shared" si="7"/>
        <v>230</v>
      </c>
      <c r="P25" s="6">
        <f t="shared" si="7"/>
        <v>-198</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27300</v>
      </c>
      <c r="D27" s="11">
        <f t="shared" si="8"/>
        <v>12546</v>
      </c>
      <c r="E27" s="11">
        <f t="shared" si="8"/>
        <v>0</v>
      </c>
      <c r="F27" s="11">
        <f t="shared" si="8"/>
        <v>0</v>
      </c>
      <c r="G27" s="11">
        <f t="shared" si="8"/>
        <v>0</v>
      </c>
      <c r="H27" s="11">
        <f t="shared" si="8"/>
        <v>6</v>
      </c>
      <c r="I27" s="11">
        <f t="shared" si="8"/>
        <v>3351</v>
      </c>
      <c r="J27" s="11">
        <f t="shared" si="8"/>
        <v>143</v>
      </c>
      <c r="K27" s="11">
        <f t="shared" si="8"/>
        <v>1279</v>
      </c>
      <c r="L27" s="11">
        <f t="shared" si="8"/>
        <v>67</v>
      </c>
      <c r="M27" s="11">
        <f t="shared" si="8"/>
        <v>4846</v>
      </c>
      <c r="N27" s="11">
        <f t="shared" si="8"/>
        <v>463</v>
      </c>
      <c r="O27" s="11">
        <f t="shared" si="8"/>
        <v>17855</v>
      </c>
      <c r="P27" s="11">
        <f t="shared" si="8"/>
        <v>9445</v>
      </c>
    </row>
    <row r="28" spans="1:16" s="12" customFormat="1" ht="10.5">
      <c r="A28" s="12" t="str">
        <f>+'julio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A6:A7"/>
    <mergeCell ref="B6:B7"/>
    <mergeCell ref="C6:C7"/>
    <mergeCell ref="D6:D7"/>
    <mergeCell ref="I6:I7"/>
    <mergeCell ref="E6:E7"/>
    <mergeCell ref="F6:F7"/>
    <mergeCell ref="G6:G7"/>
    <mergeCell ref="H6:H7"/>
  </mergeCell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P44"/>
  <sheetViews>
    <sheetView showGridLines="0" zoomScale="67" zoomScaleNormal="67" zoomScalePageLayoutView="0" workbookViewId="0" topLeftCell="A1">
      <selection activeCell="A1" sqref="A1"/>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53</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3235</v>
      </c>
      <c r="D8" s="6">
        <v>1818</v>
      </c>
      <c r="E8" s="6"/>
      <c r="F8" s="6"/>
      <c r="G8" s="6"/>
      <c r="H8" s="6">
        <v>1</v>
      </c>
      <c r="I8" s="6">
        <v>673</v>
      </c>
      <c r="J8" s="6">
        <v>18</v>
      </c>
      <c r="K8" s="6"/>
      <c r="L8" s="6">
        <v>5</v>
      </c>
      <c r="M8" s="6">
        <f aca="true" t="shared" si="0" ref="M8:M14">SUM(E8:L8)</f>
        <v>697</v>
      </c>
      <c r="N8" s="6">
        <v>62</v>
      </c>
      <c r="O8" s="6">
        <f aca="true" t="shared" si="1" ref="O8:O14">SUM(N8+M8+D8)</f>
        <v>2577</v>
      </c>
      <c r="P8" s="6">
        <f aca="true" t="shared" si="2" ref="P8:P14">SUM(C8-O8)</f>
        <v>658</v>
      </c>
    </row>
    <row r="9" spans="1:16" ht="10.5">
      <c r="A9" s="5">
        <v>78</v>
      </c>
      <c r="B9" s="3" t="s">
        <v>48</v>
      </c>
      <c r="C9" s="6">
        <v>6536</v>
      </c>
      <c r="D9" s="6">
        <v>2573</v>
      </c>
      <c r="E9" s="6"/>
      <c r="F9" s="6"/>
      <c r="G9" s="6"/>
      <c r="H9" s="6"/>
      <c r="I9" s="6">
        <v>1440</v>
      </c>
      <c r="J9" s="6">
        <v>17</v>
      </c>
      <c r="K9" s="6"/>
      <c r="L9" s="6"/>
      <c r="M9" s="6">
        <f t="shared" si="0"/>
        <v>1457</v>
      </c>
      <c r="N9" s="6"/>
      <c r="O9" s="6">
        <f t="shared" si="1"/>
        <v>4030</v>
      </c>
      <c r="P9" s="6">
        <f t="shared" si="2"/>
        <v>2506</v>
      </c>
    </row>
    <row r="10" spans="1:16" ht="10.5">
      <c r="A10" s="5">
        <v>80</v>
      </c>
      <c r="B10" s="3" t="s">
        <v>2</v>
      </c>
      <c r="C10" s="6">
        <v>980</v>
      </c>
      <c r="D10" s="6"/>
      <c r="E10" s="6"/>
      <c r="F10" s="6"/>
      <c r="G10" s="6"/>
      <c r="H10" s="6"/>
      <c r="I10" s="6"/>
      <c r="J10" s="6"/>
      <c r="K10" s="6"/>
      <c r="L10" s="6"/>
      <c r="M10" s="16">
        <f t="shared" si="0"/>
        <v>0</v>
      </c>
      <c r="N10" s="16"/>
      <c r="O10" s="16">
        <f t="shared" si="1"/>
        <v>0</v>
      </c>
      <c r="P10" s="6">
        <f t="shared" si="2"/>
        <v>980</v>
      </c>
    </row>
    <row r="11" spans="1:16" ht="10.5">
      <c r="A11" s="7">
        <v>81</v>
      </c>
      <c r="B11" s="8" t="s">
        <v>9</v>
      </c>
      <c r="C11" s="6">
        <v>295</v>
      </c>
      <c r="D11" s="6">
        <v>280</v>
      </c>
      <c r="E11" s="6"/>
      <c r="F11" s="6"/>
      <c r="G11" s="6"/>
      <c r="H11" s="6"/>
      <c r="I11" s="6"/>
      <c r="J11" s="6"/>
      <c r="K11" s="6"/>
      <c r="L11" s="6"/>
      <c r="M11" s="6">
        <f>SUM(E11:L11)</f>
        <v>0</v>
      </c>
      <c r="N11" s="6">
        <v>22</v>
      </c>
      <c r="O11" s="6">
        <f>SUM(N11+M11+D11)</f>
        <v>302</v>
      </c>
      <c r="P11" s="6">
        <f>SUM(C11-O11)</f>
        <v>-7</v>
      </c>
    </row>
    <row r="12" spans="1:16" ht="10.5">
      <c r="A12" s="5">
        <v>88</v>
      </c>
      <c r="B12" s="3" t="s">
        <v>3</v>
      </c>
      <c r="C12" s="6">
        <v>4336</v>
      </c>
      <c r="D12" s="6">
        <v>1397</v>
      </c>
      <c r="E12" s="6"/>
      <c r="F12" s="6"/>
      <c r="G12" s="6"/>
      <c r="H12" s="6"/>
      <c r="I12" s="6">
        <v>320</v>
      </c>
      <c r="J12" s="6">
        <v>17</v>
      </c>
      <c r="K12" s="6"/>
      <c r="L12" s="6">
        <v>16</v>
      </c>
      <c r="M12" s="6">
        <f t="shared" si="0"/>
        <v>353</v>
      </c>
      <c r="N12" s="6">
        <v>307</v>
      </c>
      <c r="O12" s="6">
        <f t="shared" si="1"/>
        <v>2057</v>
      </c>
      <c r="P12" s="6">
        <f t="shared" si="2"/>
        <v>2279</v>
      </c>
    </row>
    <row r="13" spans="1:16" ht="10.5">
      <c r="A13" s="5">
        <v>99</v>
      </c>
      <c r="B13" s="3" t="s">
        <v>4</v>
      </c>
      <c r="C13" s="6">
        <v>5723</v>
      </c>
      <c r="D13" s="6"/>
      <c r="E13" s="6"/>
      <c r="F13" s="6"/>
      <c r="G13" s="6"/>
      <c r="H13" s="6"/>
      <c r="I13" s="6"/>
      <c r="J13" s="6"/>
      <c r="K13" s="6"/>
      <c r="L13" s="6"/>
      <c r="M13" s="16">
        <f t="shared" si="0"/>
        <v>0</v>
      </c>
      <c r="N13" s="16"/>
      <c r="O13" s="16">
        <f t="shared" si="1"/>
        <v>0</v>
      </c>
      <c r="P13" s="6">
        <f t="shared" si="2"/>
        <v>5723</v>
      </c>
    </row>
    <row r="14" spans="1:16" ht="10.5">
      <c r="A14" s="5">
        <v>107</v>
      </c>
      <c r="B14" s="3" t="s">
        <v>5</v>
      </c>
      <c r="C14" s="6">
        <v>6193</v>
      </c>
      <c r="D14" s="6">
        <v>3054</v>
      </c>
      <c r="E14" s="6"/>
      <c r="F14" s="6"/>
      <c r="G14" s="6"/>
      <c r="H14" s="6"/>
      <c r="I14" s="6">
        <v>582</v>
      </c>
      <c r="J14" s="6">
        <v>52</v>
      </c>
      <c r="K14" s="6"/>
      <c r="L14" s="6"/>
      <c r="M14" s="6">
        <f t="shared" si="0"/>
        <v>634</v>
      </c>
      <c r="N14" s="6">
        <v>15</v>
      </c>
      <c r="O14" s="6">
        <f t="shared" si="1"/>
        <v>3703</v>
      </c>
      <c r="P14" s="6">
        <f t="shared" si="2"/>
        <v>2490</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27298</v>
      </c>
      <c r="D16" s="6">
        <f t="shared" si="3"/>
        <v>9122</v>
      </c>
      <c r="E16" s="6">
        <f t="shared" si="3"/>
        <v>0</v>
      </c>
      <c r="F16" s="6">
        <f t="shared" si="3"/>
        <v>0</v>
      </c>
      <c r="G16" s="6">
        <f t="shared" si="3"/>
        <v>0</v>
      </c>
      <c r="H16" s="6">
        <f t="shared" si="3"/>
        <v>1</v>
      </c>
      <c r="I16" s="6">
        <f t="shared" si="3"/>
        <v>3015</v>
      </c>
      <c r="J16" s="6">
        <f t="shared" si="3"/>
        <v>104</v>
      </c>
      <c r="K16" s="6">
        <f t="shared" si="3"/>
        <v>0</v>
      </c>
      <c r="L16" s="6">
        <f t="shared" si="3"/>
        <v>21</v>
      </c>
      <c r="M16" s="6">
        <f t="shared" si="3"/>
        <v>3141</v>
      </c>
      <c r="N16" s="6">
        <f t="shared" si="3"/>
        <v>406</v>
      </c>
      <c r="O16" s="6">
        <f t="shared" si="3"/>
        <v>12669</v>
      </c>
      <c r="P16" s="6">
        <f t="shared" si="3"/>
        <v>14629</v>
      </c>
    </row>
    <row r="18" spans="1:16" ht="10.5">
      <c r="A18" s="7">
        <v>62</v>
      </c>
      <c r="B18" s="8" t="s">
        <v>6</v>
      </c>
      <c r="C18" s="6"/>
      <c r="D18" s="6">
        <v>7</v>
      </c>
      <c r="E18" s="6"/>
      <c r="F18" s="6"/>
      <c r="G18" s="6"/>
      <c r="H18" s="6"/>
      <c r="I18" s="6"/>
      <c r="J18" s="6"/>
      <c r="K18" s="6"/>
      <c r="L18" s="6"/>
      <c r="M18" s="6">
        <f aca="true" t="shared" si="4" ref="M18:M23">SUM(E18:L18)</f>
        <v>0</v>
      </c>
      <c r="N18" s="6"/>
      <c r="O18" s="6">
        <f aca="true" t="shared" si="5" ref="O18:O23">SUM(N18+M18+D18)</f>
        <v>7</v>
      </c>
      <c r="P18" s="6">
        <f aca="true" t="shared" si="6" ref="P18:P23">SUM(C18-O18)</f>
        <v>-7</v>
      </c>
    </row>
    <row r="19" spans="1:16" ht="10.5">
      <c r="A19" s="7">
        <v>63</v>
      </c>
      <c r="B19" s="8" t="s">
        <v>47</v>
      </c>
      <c r="C19" s="6">
        <v>11</v>
      </c>
      <c r="D19" s="6">
        <v>31</v>
      </c>
      <c r="E19" s="6"/>
      <c r="F19" s="6"/>
      <c r="G19" s="6"/>
      <c r="H19" s="6"/>
      <c r="I19" s="6">
        <v>3</v>
      </c>
      <c r="J19" s="6">
        <v>4</v>
      </c>
      <c r="K19" s="6">
        <v>8</v>
      </c>
      <c r="L19" s="6"/>
      <c r="M19" s="6">
        <f t="shared" si="4"/>
        <v>15</v>
      </c>
      <c r="N19" s="6"/>
      <c r="O19" s="6">
        <f t="shared" si="5"/>
        <v>46</v>
      </c>
      <c r="P19" s="6">
        <f t="shared" si="6"/>
        <v>-35</v>
      </c>
    </row>
    <row r="20" spans="1:16" ht="10.5">
      <c r="A20" s="7">
        <v>65</v>
      </c>
      <c r="B20" s="8" t="s">
        <v>7</v>
      </c>
      <c r="C20" s="6">
        <v>4</v>
      </c>
      <c r="D20" s="6">
        <v>88</v>
      </c>
      <c r="E20" s="6"/>
      <c r="F20" s="6"/>
      <c r="G20" s="6"/>
      <c r="H20" s="6"/>
      <c r="I20" s="6"/>
      <c r="J20" s="6">
        <v>1</v>
      </c>
      <c r="K20" s="6">
        <v>6</v>
      </c>
      <c r="L20" s="6"/>
      <c r="M20" s="6">
        <f t="shared" si="4"/>
        <v>7</v>
      </c>
      <c r="N20" s="6"/>
      <c r="O20" s="6">
        <f t="shared" si="5"/>
        <v>95</v>
      </c>
      <c r="P20" s="6">
        <f t="shared" si="6"/>
        <v>-91</v>
      </c>
    </row>
    <row r="21" spans="1:16" ht="10.5">
      <c r="A21" s="7">
        <v>68</v>
      </c>
      <c r="B21" s="8" t="s">
        <v>8</v>
      </c>
      <c r="C21" s="6"/>
      <c r="D21" s="6">
        <v>20</v>
      </c>
      <c r="E21" s="6"/>
      <c r="F21" s="6"/>
      <c r="G21" s="6"/>
      <c r="H21" s="6"/>
      <c r="I21" s="6"/>
      <c r="J21" s="6"/>
      <c r="K21" s="6"/>
      <c r="L21" s="6"/>
      <c r="M21" s="6">
        <f t="shared" si="4"/>
        <v>0</v>
      </c>
      <c r="N21" s="6"/>
      <c r="O21" s="6">
        <f t="shared" si="5"/>
        <v>20</v>
      </c>
      <c r="P21" s="6">
        <f t="shared" si="6"/>
        <v>-20</v>
      </c>
    </row>
    <row r="22" spans="1:16" ht="10.5">
      <c r="A22" s="7">
        <v>76</v>
      </c>
      <c r="B22" s="8" t="s">
        <v>46</v>
      </c>
      <c r="C22" s="6"/>
      <c r="D22" s="6">
        <v>17</v>
      </c>
      <c r="E22" s="6"/>
      <c r="F22" s="6"/>
      <c r="G22" s="6"/>
      <c r="H22" s="6"/>
      <c r="I22" s="6">
        <v>3</v>
      </c>
      <c r="J22" s="6">
        <v>1</v>
      </c>
      <c r="K22" s="6">
        <v>7</v>
      </c>
      <c r="L22" s="6"/>
      <c r="M22" s="6">
        <f t="shared" si="4"/>
        <v>11</v>
      </c>
      <c r="N22" s="6">
        <v>1</v>
      </c>
      <c r="O22" s="6">
        <f t="shared" si="5"/>
        <v>29</v>
      </c>
      <c r="P22" s="6">
        <f t="shared" si="6"/>
        <v>-29</v>
      </c>
    </row>
    <row r="23" spans="1:16" ht="10.5">
      <c r="A23" s="7">
        <v>94</v>
      </c>
      <c r="B23" s="8" t="s">
        <v>10</v>
      </c>
      <c r="C23" s="6">
        <v>11</v>
      </c>
      <c r="D23" s="6"/>
      <c r="E23" s="6"/>
      <c r="F23" s="6"/>
      <c r="G23" s="6"/>
      <c r="H23" s="6"/>
      <c r="I23" s="6"/>
      <c r="J23" s="6"/>
      <c r="K23" s="6">
        <v>5</v>
      </c>
      <c r="L23" s="6"/>
      <c r="M23" s="6">
        <f t="shared" si="4"/>
        <v>5</v>
      </c>
      <c r="N23" s="6"/>
      <c r="O23" s="6">
        <f t="shared" si="5"/>
        <v>5</v>
      </c>
      <c r="P23" s="6">
        <f t="shared" si="6"/>
        <v>6</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26</v>
      </c>
      <c r="D25" s="6">
        <f t="shared" si="7"/>
        <v>163</v>
      </c>
      <c r="E25" s="6">
        <f t="shared" si="7"/>
        <v>0</v>
      </c>
      <c r="F25" s="6">
        <f t="shared" si="7"/>
        <v>0</v>
      </c>
      <c r="G25" s="6">
        <f t="shared" si="7"/>
        <v>0</v>
      </c>
      <c r="H25" s="6">
        <f t="shared" si="7"/>
        <v>0</v>
      </c>
      <c r="I25" s="6">
        <f t="shared" si="7"/>
        <v>6</v>
      </c>
      <c r="J25" s="6">
        <f t="shared" si="7"/>
        <v>6</v>
      </c>
      <c r="K25" s="6">
        <f t="shared" si="7"/>
        <v>26</v>
      </c>
      <c r="L25" s="6">
        <f t="shared" si="7"/>
        <v>0</v>
      </c>
      <c r="M25" s="6">
        <f t="shared" si="7"/>
        <v>38</v>
      </c>
      <c r="N25" s="6">
        <f t="shared" si="7"/>
        <v>1</v>
      </c>
      <c r="O25" s="6">
        <f t="shared" si="7"/>
        <v>202</v>
      </c>
      <c r="P25" s="6">
        <f t="shared" si="7"/>
        <v>-176</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27324</v>
      </c>
      <c r="D27" s="11">
        <f t="shared" si="8"/>
        <v>9285</v>
      </c>
      <c r="E27" s="11">
        <f t="shared" si="8"/>
        <v>0</v>
      </c>
      <c r="F27" s="11">
        <f t="shared" si="8"/>
        <v>0</v>
      </c>
      <c r="G27" s="11">
        <f t="shared" si="8"/>
        <v>0</v>
      </c>
      <c r="H27" s="11">
        <f t="shared" si="8"/>
        <v>1</v>
      </c>
      <c r="I27" s="11">
        <f t="shared" si="8"/>
        <v>3021</v>
      </c>
      <c r="J27" s="11">
        <f t="shared" si="8"/>
        <v>110</v>
      </c>
      <c r="K27" s="11">
        <f t="shared" si="8"/>
        <v>26</v>
      </c>
      <c r="L27" s="11">
        <f t="shared" si="8"/>
        <v>21</v>
      </c>
      <c r="M27" s="11">
        <f t="shared" si="8"/>
        <v>3179</v>
      </c>
      <c r="N27" s="11">
        <f t="shared" si="8"/>
        <v>407</v>
      </c>
      <c r="O27" s="11">
        <f t="shared" si="8"/>
        <v>12871</v>
      </c>
      <c r="P27" s="11">
        <f t="shared" si="8"/>
        <v>14453</v>
      </c>
    </row>
    <row r="28" spans="1:16" s="12" customFormat="1" ht="10.5">
      <c r="A28" s="12" t="str">
        <f>+'agosto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row r="44" ht="10.5">
      <c r="A44" s="15"/>
    </row>
  </sheetData>
  <sheetProtection/>
  <mergeCells count="19">
    <mergeCell ref="A2:P2"/>
    <mergeCell ref="A3:P3"/>
    <mergeCell ref="N6:N7"/>
    <mergeCell ref="O6:O7"/>
    <mergeCell ref="P6:P7"/>
    <mergeCell ref="J6:J7"/>
    <mergeCell ref="K6:K7"/>
    <mergeCell ref="L6:L7"/>
    <mergeCell ref="M6:M7"/>
    <mergeCell ref="E5:L5"/>
    <mergeCell ref="I6:I7"/>
    <mergeCell ref="E6:E7"/>
    <mergeCell ref="F6:F7"/>
    <mergeCell ref="G6:G7"/>
    <mergeCell ref="H6:H7"/>
    <mergeCell ref="A6:A7"/>
    <mergeCell ref="B6:B7"/>
    <mergeCell ref="C6:C7"/>
    <mergeCell ref="D6:D7"/>
  </mergeCells>
  <printOptions horizontalCentered="1" verticalCentered="1"/>
  <pageMargins left="0.7480314960629921" right="0.7480314960629921" top="0.984251968503937" bottom="0.984251968503937" header="0" footer="0"/>
  <pageSetup fitToHeight="1" fitToWidth="1" horizontalDpi="600" verticalDpi="600" orientation="landscape" scale="5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showGridLines="0" zoomScale="67" zoomScaleNormal="67" zoomScalePageLayoutView="0" workbookViewId="0" topLeftCell="A1">
      <selection activeCell="M13" sqref="M13:O13"/>
    </sheetView>
  </sheetViews>
  <sheetFormatPr defaultColWidth="11.421875" defaultRowHeight="12.75"/>
  <cols>
    <col min="1" max="1" width="6.7109375" style="3" bestFit="1" customWidth="1"/>
    <col min="2" max="2" width="16.8515625" style="3" bestFit="1" customWidth="1"/>
    <col min="3" max="3" width="11.421875" style="3" customWidth="1"/>
    <col min="4" max="4" width="15.421875" style="3" bestFit="1" customWidth="1"/>
    <col min="5" max="5" width="15.57421875" style="3" customWidth="1"/>
    <col min="6" max="6" width="13.57421875" style="3" customWidth="1"/>
    <col min="7" max="7" width="13.140625" style="3" customWidth="1"/>
    <col min="8" max="8" width="14.28125" style="3" customWidth="1"/>
    <col min="9" max="12" width="11.7109375" style="3" customWidth="1"/>
    <col min="13" max="13" width="17.57421875" style="3" customWidth="1"/>
    <col min="14" max="14" width="17.7109375" style="3" customWidth="1"/>
    <col min="15" max="15" width="17.8515625" style="3" bestFit="1" customWidth="1"/>
    <col min="16" max="16" width="11.421875" style="3" customWidth="1"/>
    <col min="17" max="17" width="16.7109375" style="3" bestFit="1" customWidth="1"/>
    <col min="18" max="18" width="17.28125" style="3" customWidth="1"/>
    <col min="19" max="16384" width="11.421875" style="3" customWidth="1"/>
  </cols>
  <sheetData>
    <row r="1" ht="10.5">
      <c r="A1" s="2"/>
    </row>
    <row r="2" spans="1:16" ht="13.5">
      <c r="A2" s="22" t="s">
        <v>49</v>
      </c>
      <c r="B2" s="22"/>
      <c r="C2" s="22"/>
      <c r="D2" s="22"/>
      <c r="E2" s="22"/>
      <c r="F2" s="22"/>
      <c r="G2" s="22"/>
      <c r="H2" s="22"/>
      <c r="I2" s="22"/>
      <c r="J2" s="22"/>
      <c r="K2" s="22"/>
      <c r="L2" s="22"/>
      <c r="M2" s="22"/>
      <c r="N2" s="22"/>
      <c r="O2" s="22"/>
      <c r="P2" s="22"/>
    </row>
    <row r="3" spans="1:16" ht="13.5">
      <c r="A3" s="22" t="s">
        <v>54</v>
      </c>
      <c r="B3" s="22"/>
      <c r="C3" s="22"/>
      <c r="D3" s="22"/>
      <c r="E3" s="22"/>
      <c r="F3" s="22"/>
      <c r="G3" s="22"/>
      <c r="H3" s="22"/>
      <c r="I3" s="22"/>
      <c r="J3" s="22"/>
      <c r="K3" s="22"/>
      <c r="L3" s="22"/>
      <c r="M3" s="22"/>
      <c r="N3" s="22"/>
      <c r="O3" s="22"/>
      <c r="P3" s="22"/>
    </row>
    <row r="5" spans="1:16" ht="10.5">
      <c r="A5" s="4"/>
      <c r="B5" s="4"/>
      <c r="C5" s="4"/>
      <c r="D5" s="4"/>
      <c r="E5" s="23" t="s">
        <v>13</v>
      </c>
      <c r="F5" s="23"/>
      <c r="G5" s="23"/>
      <c r="H5" s="23"/>
      <c r="I5" s="23"/>
      <c r="J5" s="23"/>
      <c r="K5" s="23"/>
      <c r="L5" s="23"/>
      <c r="M5" s="4"/>
      <c r="N5" s="4"/>
      <c r="O5" s="4"/>
      <c r="P5" s="4"/>
    </row>
    <row r="6" spans="1:16" ht="10.5">
      <c r="A6" s="20" t="s">
        <v>0</v>
      </c>
      <c r="B6" s="20" t="s">
        <v>11</v>
      </c>
      <c r="C6" s="20" t="s">
        <v>12</v>
      </c>
      <c r="D6" s="20" t="s">
        <v>43</v>
      </c>
      <c r="E6" s="20" t="s">
        <v>14</v>
      </c>
      <c r="F6" s="20" t="s">
        <v>15</v>
      </c>
      <c r="G6" s="20" t="s">
        <v>16</v>
      </c>
      <c r="H6" s="20" t="s">
        <v>17</v>
      </c>
      <c r="I6" s="20" t="s">
        <v>19</v>
      </c>
      <c r="J6" s="20" t="s">
        <v>18</v>
      </c>
      <c r="K6" s="20" t="s">
        <v>20</v>
      </c>
      <c r="L6" s="20" t="s">
        <v>21</v>
      </c>
      <c r="M6" s="20" t="s">
        <v>22</v>
      </c>
      <c r="N6" s="20" t="s">
        <v>44</v>
      </c>
      <c r="O6" s="20" t="s">
        <v>23</v>
      </c>
      <c r="P6" s="20" t="s">
        <v>24</v>
      </c>
    </row>
    <row r="7" spans="1:16" ht="11.25" thickBot="1">
      <c r="A7" s="21"/>
      <c r="B7" s="21"/>
      <c r="C7" s="21"/>
      <c r="D7" s="21"/>
      <c r="E7" s="21"/>
      <c r="F7" s="21"/>
      <c r="G7" s="21"/>
      <c r="H7" s="21"/>
      <c r="I7" s="21"/>
      <c r="J7" s="21"/>
      <c r="K7" s="21"/>
      <c r="L7" s="21"/>
      <c r="M7" s="21"/>
      <c r="N7" s="21"/>
      <c r="O7" s="21"/>
      <c r="P7" s="21"/>
    </row>
    <row r="8" spans="1:16" ht="10.5">
      <c r="A8" s="5">
        <v>67</v>
      </c>
      <c r="B8" s="3" t="s">
        <v>1</v>
      </c>
      <c r="C8" s="6">
        <v>3542</v>
      </c>
      <c r="D8" s="6">
        <v>1838</v>
      </c>
      <c r="E8" s="6"/>
      <c r="F8" s="6"/>
      <c r="G8" s="6"/>
      <c r="H8" s="6">
        <v>1</v>
      </c>
      <c r="I8" s="6">
        <v>592</v>
      </c>
      <c r="J8" s="6">
        <v>22</v>
      </c>
      <c r="K8" s="6"/>
      <c r="L8" s="6">
        <v>13</v>
      </c>
      <c r="M8" s="6">
        <f aca="true" t="shared" si="0" ref="M8:M14">SUM(E8:L8)</f>
        <v>628</v>
      </c>
      <c r="N8" s="6">
        <v>65</v>
      </c>
      <c r="O8" s="6">
        <f aca="true" t="shared" si="1" ref="O8:O14">SUM(N8+M8+D8)</f>
        <v>2531</v>
      </c>
      <c r="P8" s="6">
        <f aca="true" t="shared" si="2" ref="P8:P14">SUM(C8-O8)</f>
        <v>1011</v>
      </c>
    </row>
    <row r="9" spans="1:16" ht="10.5">
      <c r="A9" s="5">
        <v>78</v>
      </c>
      <c r="B9" s="3" t="s">
        <v>48</v>
      </c>
      <c r="C9" s="6">
        <v>7509</v>
      </c>
      <c r="D9" s="6">
        <v>2770</v>
      </c>
      <c r="E9" s="6"/>
      <c r="F9" s="6"/>
      <c r="G9" s="6"/>
      <c r="H9" s="6"/>
      <c r="I9" s="6">
        <v>1627</v>
      </c>
      <c r="J9" s="6">
        <v>12</v>
      </c>
      <c r="K9" s="6"/>
      <c r="L9" s="6">
        <v>1</v>
      </c>
      <c r="M9" s="6">
        <f t="shared" si="0"/>
        <v>1640</v>
      </c>
      <c r="N9" s="6"/>
      <c r="O9" s="6">
        <f t="shared" si="1"/>
        <v>4410</v>
      </c>
      <c r="P9" s="6">
        <f t="shared" si="2"/>
        <v>3099</v>
      </c>
    </row>
    <row r="10" spans="1:16" ht="10.5">
      <c r="A10" s="5">
        <v>80</v>
      </c>
      <c r="B10" s="3" t="s">
        <v>2</v>
      </c>
      <c r="C10" s="6">
        <v>980</v>
      </c>
      <c r="D10" s="6"/>
      <c r="E10" s="6"/>
      <c r="F10" s="6"/>
      <c r="G10" s="6"/>
      <c r="H10" s="6"/>
      <c r="I10" s="6"/>
      <c r="J10" s="6"/>
      <c r="K10" s="6"/>
      <c r="L10" s="6"/>
      <c r="M10" s="16">
        <f t="shared" si="0"/>
        <v>0</v>
      </c>
      <c r="N10" s="16"/>
      <c r="O10" s="16">
        <f t="shared" si="1"/>
        <v>0</v>
      </c>
      <c r="P10" s="6">
        <f t="shared" si="2"/>
        <v>980</v>
      </c>
    </row>
    <row r="11" spans="1:16" ht="10.5">
      <c r="A11" s="7">
        <v>81</v>
      </c>
      <c r="B11" s="8" t="s">
        <v>9</v>
      </c>
      <c r="C11" s="6">
        <v>276</v>
      </c>
      <c r="D11" s="6"/>
      <c r="E11" s="6"/>
      <c r="F11" s="6"/>
      <c r="G11" s="6"/>
      <c r="H11" s="6"/>
      <c r="I11" s="6"/>
      <c r="J11" s="6"/>
      <c r="K11" s="6"/>
      <c r="L11" s="6"/>
      <c r="M11" s="16">
        <f>SUM(E11:L11)</f>
        <v>0</v>
      </c>
      <c r="N11" s="16"/>
      <c r="O11" s="16">
        <f>SUM(N11+M11+D11)</f>
        <v>0</v>
      </c>
      <c r="P11" s="6">
        <f>SUM(C11-O11)</f>
        <v>276</v>
      </c>
    </row>
    <row r="12" spans="1:16" ht="10.5">
      <c r="A12" s="5">
        <v>88</v>
      </c>
      <c r="B12" s="3" t="s">
        <v>3</v>
      </c>
      <c r="C12" s="6">
        <v>4251</v>
      </c>
      <c r="D12" s="6">
        <v>1389</v>
      </c>
      <c r="E12" s="6"/>
      <c r="F12" s="6"/>
      <c r="G12" s="6"/>
      <c r="H12" s="6"/>
      <c r="I12" s="6">
        <v>221</v>
      </c>
      <c r="J12" s="6">
        <v>34</v>
      </c>
      <c r="K12" s="6"/>
      <c r="L12" s="6">
        <v>9</v>
      </c>
      <c r="M12" s="6">
        <f t="shared" si="0"/>
        <v>264</v>
      </c>
      <c r="N12" s="6">
        <v>255</v>
      </c>
      <c r="O12" s="6">
        <f t="shared" si="1"/>
        <v>1908</v>
      </c>
      <c r="P12" s="6">
        <f t="shared" si="2"/>
        <v>2343</v>
      </c>
    </row>
    <row r="13" spans="1:16" ht="10.5">
      <c r="A13" s="5">
        <v>99</v>
      </c>
      <c r="B13" s="3" t="s">
        <v>4</v>
      </c>
      <c r="C13" s="6">
        <v>6079</v>
      </c>
      <c r="D13" s="6"/>
      <c r="E13" s="6"/>
      <c r="F13" s="6"/>
      <c r="G13" s="6"/>
      <c r="H13" s="6"/>
      <c r="I13" s="6"/>
      <c r="J13" s="6"/>
      <c r="K13" s="6"/>
      <c r="L13" s="6"/>
      <c r="M13" s="16">
        <f t="shared" si="0"/>
        <v>0</v>
      </c>
      <c r="N13" s="16"/>
      <c r="O13" s="16">
        <f t="shared" si="1"/>
        <v>0</v>
      </c>
      <c r="P13" s="6">
        <f t="shared" si="2"/>
        <v>6079</v>
      </c>
    </row>
    <row r="14" spans="1:16" ht="10.5">
      <c r="A14" s="5">
        <v>107</v>
      </c>
      <c r="B14" s="3" t="s">
        <v>5</v>
      </c>
      <c r="C14" s="6">
        <v>6800</v>
      </c>
      <c r="D14" s="6">
        <v>3205</v>
      </c>
      <c r="E14" s="6"/>
      <c r="F14" s="6"/>
      <c r="G14" s="6"/>
      <c r="H14" s="6"/>
      <c r="I14" s="6">
        <v>616</v>
      </c>
      <c r="J14" s="6">
        <v>65</v>
      </c>
      <c r="K14" s="6"/>
      <c r="L14" s="6">
        <v>8</v>
      </c>
      <c r="M14" s="6">
        <f t="shared" si="0"/>
        <v>689</v>
      </c>
      <c r="N14" s="6">
        <v>20</v>
      </c>
      <c r="O14" s="6">
        <f t="shared" si="1"/>
        <v>3914</v>
      </c>
      <c r="P14" s="6">
        <f t="shared" si="2"/>
        <v>2886</v>
      </c>
    </row>
    <row r="15" spans="1:16" ht="10.5">
      <c r="A15" s="5"/>
      <c r="C15" s="6"/>
      <c r="D15" s="6"/>
      <c r="E15" s="6"/>
      <c r="F15" s="6"/>
      <c r="G15" s="6"/>
      <c r="H15" s="6"/>
      <c r="I15" s="6"/>
      <c r="J15" s="6"/>
      <c r="K15" s="6"/>
      <c r="L15" s="6"/>
      <c r="M15" s="6"/>
      <c r="N15" s="6"/>
      <c r="O15" s="6"/>
      <c r="P15" s="6"/>
    </row>
    <row r="16" spans="2:16" ht="10.5">
      <c r="B16" s="3" t="s">
        <v>25</v>
      </c>
      <c r="C16" s="6">
        <f aca="true" t="shared" si="3" ref="C16:P16">SUM(C8:C14)</f>
        <v>29437</v>
      </c>
      <c r="D16" s="6">
        <f t="shared" si="3"/>
        <v>9202</v>
      </c>
      <c r="E16" s="6">
        <f t="shared" si="3"/>
        <v>0</v>
      </c>
      <c r="F16" s="6">
        <f t="shared" si="3"/>
        <v>0</v>
      </c>
      <c r="G16" s="6">
        <f t="shared" si="3"/>
        <v>0</v>
      </c>
      <c r="H16" s="6">
        <f t="shared" si="3"/>
        <v>1</v>
      </c>
      <c r="I16" s="6">
        <f t="shared" si="3"/>
        <v>3056</v>
      </c>
      <c r="J16" s="6">
        <f t="shared" si="3"/>
        <v>133</v>
      </c>
      <c r="K16" s="6">
        <f t="shared" si="3"/>
        <v>0</v>
      </c>
      <c r="L16" s="6">
        <f t="shared" si="3"/>
        <v>31</v>
      </c>
      <c r="M16" s="6">
        <f t="shared" si="3"/>
        <v>3221</v>
      </c>
      <c r="N16" s="6">
        <f t="shared" si="3"/>
        <v>340</v>
      </c>
      <c r="O16" s="6">
        <f t="shared" si="3"/>
        <v>12763</v>
      </c>
      <c r="P16" s="6">
        <f t="shared" si="3"/>
        <v>16674</v>
      </c>
    </row>
    <row r="18" spans="1:16" ht="10.5">
      <c r="A18" s="7">
        <v>62</v>
      </c>
      <c r="B18" s="8" t="s">
        <v>6</v>
      </c>
      <c r="C18" s="6"/>
      <c r="D18" s="6">
        <v>1</v>
      </c>
      <c r="E18" s="6"/>
      <c r="F18" s="6"/>
      <c r="G18" s="6"/>
      <c r="H18" s="6"/>
      <c r="I18" s="6"/>
      <c r="J18" s="6"/>
      <c r="K18" s="6"/>
      <c r="L18" s="6"/>
      <c r="M18" s="6">
        <f aca="true" t="shared" si="4" ref="M18:M23">SUM(E18:L18)</f>
        <v>0</v>
      </c>
      <c r="N18" s="6"/>
      <c r="O18" s="6">
        <f aca="true" t="shared" si="5" ref="O18:O23">SUM(N18+M18+D18)</f>
        <v>1</v>
      </c>
      <c r="P18" s="6">
        <f aca="true" t="shared" si="6" ref="P18:P23">SUM(C18-O18)</f>
        <v>-1</v>
      </c>
    </row>
    <row r="19" spans="1:16" ht="10.5">
      <c r="A19" s="7">
        <v>63</v>
      </c>
      <c r="B19" s="8" t="s">
        <v>47</v>
      </c>
      <c r="C19" s="6">
        <v>14</v>
      </c>
      <c r="D19" s="6">
        <v>30</v>
      </c>
      <c r="E19" s="6"/>
      <c r="F19" s="6"/>
      <c r="G19" s="6"/>
      <c r="H19" s="6"/>
      <c r="I19" s="6">
        <v>8</v>
      </c>
      <c r="J19" s="6">
        <v>7</v>
      </c>
      <c r="K19" s="6">
        <v>6</v>
      </c>
      <c r="L19" s="6"/>
      <c r="M19" s="6">
        <f t="shared" si="4"/>
        <v>21</v>
      </c>
      <c r="N19" s="6"/>
      <c r="O19" s="6">
        <f t="shared" si="5"/>
        <v>51</v>
      </c>
      <c r="P19" s="6">
        <f t="shared" si="6"/>
        <v>-37</v>
      </c>
    </row>
    <row r="20" spans="1:16" ht="10.5">
      <c r="A20" s="7">
        <v>65</v>
      </c>
      <c r="B20" s="8" t="s">
        <v>7</v>
      </c>
      <c r="C20" s="6">
        <v>4</v>
      </c>
      <c r="D20" s="6">
        <v>124</v>
      </c>
      <c r="E20" s="6"/>
      <c r="F20" s="6"/>
      <c r="G20" s="6"/>
      <c r="H20" s="6"/>
      <c r="I20" s="6">
        <v>3</v>
      </c>
      <c r="J20" s="6"/>
      <c r="K20" s="6">
        <v>6</v>
      </c>
      <c r="L20" s="6"/>
      <c r="M20" s="6">
        <f t="shared" si="4"/>
        <v>9</v>
      </c>
      <c r="N20" s="6"/>
      <c r="O20" s="6">
        <f t="shared" si="5"/>
        <v>133</v>
      </c>
      <c r="P20" s="6">
        <f t="shared" si="6"/>
        <v>-129</v>
      </c>
    </row>
    <row r="21" spans="1:16" ht="10.5">
      <c r="A21" s="7">
        <v>68</v>
      </c>
      <c r="B21" s="8" t="s">
        <v>8</v>
      </c>
      <c r="C21" s="6"/>
      <c r="D21" s="6">
        <v>23</v>
      </c>
      <c r="E21" s="6"/>
      <c r="F21" s="6"/>
      <c r="G21" s="6"/>
      <c r="H21" s="6"/>
      <c r="I21" s="6"/>
      <c r="J21" s="6"/>
      <c r="K21" s="6">
        <v>2</v>
      </c>
      <c r="L21" s="6"/>
      <c r="M21" s="6">
        <f t="shared" si="4"/>
        <v>2</v>
      </c>
      <c r="N21" s="6"/>
      <c r="O21" s="6">
        <f t="shared" si="5"/>
        <v>25</v>
      </c>
      <c r="P21" s="6">
        <f t="shared" si="6"/>
        <v>-25</v>
      </c>
    </row>
    <row r="22" spans="1:16" ht="10.5">
      <c r="A22" s="7">
        <v>76</v>
      </c>
      <c r="B22" s="8" t="s">
        <v>46</v>
      </c>
      <c r="C22" s="6"/>
      <c r="D22" s="6">
        <v>20</v>
      </c>
      <c r="E22" s="6"/>
      <c r="F22" s="6"/>
      <c r="G22" s="6"/>
      <c r="H22" s="6"/>
      <c r="I22" s="6">
        <v>13</v>
      </c>
      <c r="J22" s="6">
        <v>19</v>
      </c>
      <c r="K22" s="6">
        <v>14</v>
      </c>
      <c r="L22" s="6"/>
      <c r="M22" s="6">
        <f t="shared" si="4"/>
        <v>46</v>
      </c>
      <c r="N22" s="6">
        <v>1</v>
      </c>
      <c r="O22" s="6">
        <f t="shared" si="5"/>
        <v>67</v>
      </c>
      <c r="P22" s="6">
        <f t="shared" si="6"/>
        <v>-67</v>
      </c>
    </row>
    <row r="23" spans="1:16" ht="10.5">
      <c r="A23" s="7">
        <v>94</v>
      </c>
      <c r="B23" s="8" t="s">
        <v>10</v>
      </c>
      <c r="C23" s="6">
        <v>8</v>
      </c>
      <c r="D23" s="6"/>
      <c r="E23" s="6"/>
      <c r="F23" s="6"/>
      <c r="G23" s="6"/>
      <c r="H23" s="6"/>
      <c r="I23" s="6"/>
      <c r="J23" s="6"/>
      <c r="K23" s="6"/>
      <c r="L23" s="6"/>
      <c r="M23" s="6">
        <f t="shared" si="4"/>
        <v>0</v>
      </c>
      <c r="N23" s="6">
        <v>4</v>
      </c>
      <c r="O23" s="6">
        <f t="shared" si="5"/>
        <v>4</v>
      </c>
      <c r="P23" s="6">
        <f t="shared" si="6"/>
        <v>4</v>
      </c>
    </row>
    <row r="24" spans="1:16" ht="10.5">
      <c r="A24" s="7"/>
      <c r="B24" s="8"/>
      <c r="C24" s="6"/>
      <c r="D24" s="6"/>
      <c r="E24" s="6"/>
      <c r="F24" s="6"/>
      <c r="G24" s="6"/>
      <c r="H24" s="6"/>
      <c r="I24" s="6"/>
      <c r="J24" s="6"/>
      <c r="K24" s="6"/>
      <c r="L24" s="6"/>
      <c r="M24" s="6"/>
      <c r="N24" s="6"/>
      <c r="O24" s="6"/>
      <c r="P24" s="6"/>
    </row>
    <row r="25" spans="2:16" ht="10.5">
      <c r="B25" s="3" t="s">
        <v>26</v>
      </c>
      <c r="C25" s="6">
        <f aca="true" t="shared" si="7" ref="C25:P25">SUM(C18:C23)</f>
        <v>26</v>
      </c>
      <c r="D25" s="6">
        <f t="shared" si="7"/>
        <v>198</v>
      </c>
      <c r="E25" s="6">
        <f t="shared" si="7"/>
        <v>0</v>
      </c>
      <c r="F25" s="6">
        <f t="shared" si="7"/>
        <v>0</v>
      </c>
      <c r="G25" s="6">
        <f t="shared" si="7"/>
        <v>0</v>
      </c>
      <c r="H25" s="6">
        <f t="shared" si="7"/>
        <v>0</v>
      </c>
      <c r="I25" s="6">
        <f t="shared" si="7"/>
        <v>24</v>
      </c>
      <c r="J25" s="6">
        <f t="shared" si="7"/>
        <v>26</v>
      </c>
      <c r="K25" s="6">
        <f t="shared" si="7"/>
        <v>28</v>
      </c>
      <c r="L25" s="6">
        <f t="shared" si="7"/>
        <v>0</v>
      </c>
      <c r="M25" s="6">
        <f t="shared" si="7"/>
        <v>78</v>
      </c>
      <c r="N25" s="6">
        <f t="shared" si="7"/>
        <v>5</v>
      </c>
      <c r="O25" s="6">
        <f t="shared" si="7"/>
        <v>281</v>
      </c>
      <c r="P25" s="6">
        <f t="shared" si="7"/>
        <v>-255</v>
      </c>
    </row>
    <row r="26" spans="3:16" ht="10.5">
      <c r="C26" s="6"/>
      <c r="D26" s="6"/>
      <c r="E26" s="6"/>
      <c r="F26" s="6"/>
      <c r="G26" s="6"/>
      <c r="H26" s="6"/>
      <c r="I26" s="6"/>
      <c r="J26" s="6"/>
      <c r="K26" s="6"/>
      <c r="L26" s="6"/>
      <c r="M26" s="6"/>
      <c r="N26" s="6"/>
      <c r="O26" s="6"/>
      <c r="P26" s="6"/>
    </row>
    <row r="27" spans="1:16" s="12" customFormat="1" ht="11.25" thickBot="1">
      <c r="A27" s="9"/>
      <c r="B27" s="10" t="s">
        <v>27</v>
      </c>
      <c r="C27" s="11">
        <f aca="true" t="shared" si="8" ref="C27:P27">SUM(C16+C25)</f>
        <v>29463</v>
      </c>
      <c r="D27" s="11">
        <f t="shared" si="8"/>
        <v>9400</v>
      </c>
      <c r="E27" s="11">
        <f t="shared" si="8"/>
        <v>0</v>
      </c>
      <c r="F27" s="11">
        <f t="shared" si="8"/>
        <v>0</v>
      </c>
      <c r="G27" s="11">
        <f t="shared" si="8"/>
        <v>0</v>
      </c>
      <c r="H27" s="11">
        <f t="shared" si="8"/>
        <v>1</v>
      </c>
      <c r="I27" s="11">
        <f t="shared" si="8"/>
        <v>3080</v>
      </c>
      <c r="J27" s="11">
        <f t="shared" si="8"/>
        <v>159</v>
      </c>
      <c r="K27" s="11">
        <f t="shared" si="8"/>
        <v>28</v>
      </c>
      <c r="L27" s="11">
        <f t="shared" si="8"/>
        <v>31</v>
      </c>
      <c r="M27" s="11">
        <f t="shared" si="8"/>
        <v>3299</v>
      </c>
      <c r="N27" s="11">
        <f t="shared" si="8"/>
        <v>345</v>
      </c>
      <c r="O27" s="11">
        <f t="shared" si="8"/>
        <v>13044</v>
      </c>
      <c r="P27" s="11">
        <f t="shared" si="8"/>
        <v>16419</v>
      </c>
    </row>
    <row r="28" spans="1:16" s="12" customFormat="1" ht="10.5">
      <c r="A28" s="12" t="str">
        <f>+'septiembre 2012'!A28</f>
        <v>Fuente: Superintendencia de Salud, Archivo Maestro de Suscripciones y Desahucio de contratos</v>
      </c>
      <c r="B28" s="13"/>
      <c r="C28" s="14"/>
      <c r="D28" s="14"/>
      <c r="E28" s="14"/>
      <c r="F28" s="14"/>
      <c r="G28" s="14"/>
      <c r="H28" s="14"/>
      <c r="I28" s="14"/>
      <c r="J28" s="14"/>
      <c r="K28" s="14"/>
      <c r="L28" s="14"/>
      <c r="M28" s="14"/>
      <c r="N28" s="14"/>
      <c r="O28" s="14"/>
      <c r="P28" s="14"/>
    </row>
    <row r="29" s="12" customFormat="1" ht="10.5">
      <c r="A29" s="12" t="s">
        <v>28</v>
      </c>
    </row>
    <row r="30" s="12" customFormat="1" ht="10.5">
      <c r="A30" s="12" t="s">
        <v>29</v>
      </c>
    </row>
    <row r="31" spans="1:2" s="12" customFormat="1" ht="10.5">
      <c r="A31" s="3" t="s">
        <v>30</v>
      </c>
      <c r="B31" s="3"/>
    </row>
    <row r="32" ht="10.5">
      <c r="A32" s="3" t="s">
        <v>31</v>
      </c>
    </row>
    <row r="33" ht="10.5">
      <c r="A33" s="3" t="s">
        <v>32</v>
      </c>
    </row>
    <row r="34" ht="10.5">
      <c r="A34" s="3" t="s">
        <v>33</v>
      </c>
    </row>
    <row r="35" ht="10.5">
      <c r="A35" s="3" t="s">
        <v>34</v>
      </c>
    </row>
    <row r="36" ht="10.5">
      <c r="A36" s="3" t="s">
        <v>35</v>
      </c>
    </row>
    <row r="37" ht="10.5">
      <c r="A37" s="3" t="s">
        <v>36</v>
      </c>
    </row>
    <row r="38" ht="10.5">
      <c r="A38" s="3" t="s">
        <v>37</v>
      </c>
    </row>
    <row r="39" ht="10.5">
      <c r="A39" s="3" t="s">
        <v>38</v>
      </c>
    </row>
    <row r="40" ht="10.5">
      <c r="A40" s="3" t="s">
        <v>39</v>
      </c>
    </row>
    <row r="41" ht="10.5">
      <c r="A41" s="3" t="s">
        <v>40</v>
      </c>
    </row>
    <row r="42" ht="10.5">
      <c r="A42" s="3" t="s">
        <v>41</v>
      </c>
    </row>
    <row r="43" ht="10.5">
      <c r="A43" s="3" t="s">
        <v>42</v>
      </c>
    </row>
  </sheetData>
  <sheetProtection/>
  <mergeCells count="19">
    <mergeCell ref="A2:P2"/>
    <mergeCell ref="A3:P3"/>
    <mergeCell ref="N6:N7"/>
    <mergeCell ref="O6:O7"/>
    <mergeCell ref="P6:P7"/>
    <mergeCell ref="J6:J7"/>
    <mergeCell ref="K6:K7"/>
    <mergeCell ref="L6:L7"/>
    <mergeCell ref="M6:M7"/>
    <mergeCell ref="E5:L5"/>
    <mergeCell ref="A6:A7"/>
    <mergeCell ref="B6:B7"/>
    <mergeCell ref="C6:C7"/>
    <mergeCell ref="D6:D7"/>
    <mergeCell ref="I6:I7"/>
    <mergeCell ref="E6:E7"/>
    <mergeCell ref="F6:F7"/>
    <mergeCell ref="G6:G7"/>
    <mergeCell ref="H6:H7"/>
  </mergeCells>
  <printOptions horizontalCentered="1" verticalCentered="1"/>
  <pageMargins left="0.7480314960629921" right="0.7480314960629921" top="0.984251968503937" bottom="0.984251968503937" header="0" footer="0"/>
  <pageSetup fitToHeight="1" fitToWidth="1" horizontalDpi="600" verticalDpi="6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Núñez Gómez</dc:creator>
  <cp:keywords/>
  <dc:description/>
  <cp:lastModifiedBy>Jorge Neira</cp:lastModifiedBy>
  <cp:lastPrinted>2010-10-07T20:09:17Z</cp:lastPrinted>
  <dcterms:created xsi:type="dcterms:W3CDTF">2002-12-03T17:58:47Z</dcterms:created>
  <dcterms:modified xsi:type="dcterms:W3CDTF">2013-02-19T20:35:20Z</dcterms:modified>
  <cp:category/>
  <cp:version/>
  <cp:contentType/>
  <cp:contentStatus/>
</cp:coreProperties>
</file>